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2"/>
  <workbookPr defaultThemeVersion="166925"/>
  <mc:AlternateContent xmlns:mc="http://schemas.openxmlformats.org/markup-compatibility/2006">
    <mc:Choice Requires="x15">
      <x15ac:absPath xmlns:x15ac="http://schemas.microsoft.com/office/spreadsheetml/2010/11/ac" url="/Users/harmenveldman/Library/CloudStorage/Dropbox/ChemistryNL/2026 PPS-I/"/>
    </mc:Choice>
  </mc:AlternateContent>
  <xr:revisionPtr revIDLastSave="0" documentId="8_{CBDB207F-2A82-6444-9FE1-CDCF23176C35}" xr6:coauthVersionLast="47" xr6:coauthVersionMax="47" xr10:uidLastSave="{00000000-0000-0000-0000-000000000000}"/>
  <workbookProtection workbookAlgorithmName="SHA-512" workbookHashValue="3F5Q87rqjPmqYJ+XPzz8GMbYmtpeM3KR3bs/5GScWXHvv+o82TX8wNSyCj+hlf3nufLNO8ZLTCD6+v75fyreYQ==" workbookSaltValue="7Di2Y2Jgud8dLz8WJKwIbQ==" workbookSpinCount="100000" lockStructure="1"/>
  <bookViews>
    <workbookView xWindow="0" yWindow="500" windowWidth="40280" windowHeight="21120" activeTab="14" xr2:uid="{3F6862ED-1FC6-412A-949B-A5E6A27C3E5D}"/>
  </bookViews>
  <sheets>
    <sheet name="Invulwijzer begroting" sheetId="25" r:id="rId1"/>
    <sheet name="Basisgegevens aanvraag" sheetId="3" r:id="rId2"/>
    <sheet name="Toelichting kostenposten" sheetId="26" r:id="rId3"/>
    <sheet name="Begroting en Financiering" sheetId="23" r:id="rId4"/>
    <sheet name="Specifiacties apparatuur" sheetId="24" r:id="rId5"/>
    <sheet name="Penvoerder - Deelnemer 1" sheetId="1" r:id="rId6"/>
    <sheet name="Deelnemer 2" sheetId="4" r:id="rId7"/>
    <sheet name="Deelnemer 3" sheetId="27" r:id="rId8"/>
    <sheet name="Deelnemer 4" sheetId="28" r:id="rId9"/>
    <sheet name="Deelnemer 5" sheetId="30" r:id="rId10"/>
    <sheet name="Deelnemer 6" sheetId="31" r:id="rId11"/>
    <sheet name="Deelnemer 7" sheetId="32" r:id="rId12"/>
    <sheet name="Deelnemer 8" sheetId="33" r:id="rId13"/>
    <sheet name="Deelnemer 9" sheetId="34" r:id="rId14"/>
    <sheet name="Deelnemer 10" sheetId="35" r:id="rId15"/>
    <sheet name="Werkblad" sheetId="2" state="hidden" r:id="rId16"/>
  </sheets>
  <externalReferences>
    <externalReference r:id="rId17"/>
  </externalReferences>
  <definedNames>
    <definedName name="_xlnm.Print_Area" localSheetId="1">'Basisgegevens aanvraag'!$A$1:$D$19</definedName>
    <definedName name="_xlnm.Print_Area" localSheetId="3">'Begroting en Financiering'!$A$1:$W$21</definedName>
    <definedName name="_xlnm.Print_Area" localSheetId="14">'Deelnemer 10'!$A$2:$N$90</definedName>
    <definedName name="_xlnm.Print_Area" localSheetId="6">'Deelnemer 2'!$A$1:$N$89</definedName>
    <definedName name="_xlnm.Print_Area" localSheetId="7">'Deelnemer 3'!$A$1:$N$90</definedName>
    <definedName name="_xlnm.Print_Area" localSheetId="8">'Deelnemer 4'!$A$1:$N$90</definedName>
    <definedName name="_xlnm.Print_Area" localSheetId="9">'Deelnemer 5'!$A$1:$N$89</definedName>
    <definedName name="_xlnm.Print_Area" localSheetId="10">'Deelnemer 6'!$A$1:$N$89</definedName>
    <definedName name="_xlnm.Print_Area" localSheetId="11">'Deelnemer 7'!$A$1:$N$90</definedName>
    <definedName name="_xlnm.Print_Area" localSheetId="12">'Deelnemer 8'!$A$2:$N$90</definedName>
    <definedName name="_xlnm.Print_Area" localSheetId="13">'Deelnemer 9'!$A$2:$N$90</definedName>
    <definedName name="_xlnm.Print_Area" localSheetId="0">'Invulwijzer begroting'!$A$1:$L$49</definedName>
    <definedName name="_xlnm.Print_Area" localSheetId="5">'Penvoerder - Deelnemer 1'!$A$1:$N$91</definedName>
    <definedName name="_xlnm.Print_Area" localSheetId="4">'Specifiacties apparatuur'!$A$1:$Q$24</definedName>
    <definedName name="_xlnm.Print_Area" localSheetId="2">'Toelichting kostenposten'!$A$1:$L$72</definedName>
    <definedName name="Kostensystematiek">'[1]Penvoerder-aanvrager 1'!$Q$12:$Q$17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3" l="1" a="1"/>
  <c r="G11" i="3"/>
  <c r="G12" i="3" a="1"/>
  <c r="G12" i="3"/>
  <c r="G13" i="3" a="1"/>
  <c r="G13" i="3"/>
  <c r="G14" i="3" a="1"/>
  <c r="G14" i="3" s="1"/>
  <c r="G15" i="3" a="1"/>
  <c r="G15" i="3"/>
  <c r="G16" i="3" a="1"/>
  <c r="G16" i="3" s="1"/>
  <c r="G17" i="3" a="1"/>
  <c r="G17" i="3"/>
  <c r="G18" i="3" a="1"/>
  <c r="G18" i="3" s="1"/>
  <c r="G19" i="3" a="1"/>
  <c r="G19" i="3" s="1"/>
  <c r="G10" i="3" a="1"/>
  <c r="G10" i="3" s="1"/>
  <c r="T21" i="23" a="1"/>
  <c r="T21" i="23" s="1"/>
  <c r="T24" i="23" s="1" a="1"/>
  <c r="T24" i="23" s="1"/>
  <c r="J19" i="4"/>
  <c r="U16" i="23" l="1"/>
  <c r="U17" i="23"/>
  <c r="U18" i="23"/>
  <c r="U19" i="23"/>
  <c r="U20" i="23"/>
  <c r="C5" i="35"/>
  <c r="C4" i="35"/>
  <c r="C5" i="34"/>
  <c r="C4" i="34"/>
  <c r="C5" i="33"/>
  <c r="C4" i="33"/>
  <c r="B88" i="33"/>
  <c r="C5" i="32"/>
  <c r="C4" i="32"/>
  <c r="C5" i="31"/>
  <c r="C4" i="31"/>
  <c r="C5" i="30"/>
  <c r="C4" i="30"/>
  <c r="B88" i="30" s="1"/>
  <c r="C5" i="28"/>
  <c r="C4" i="28"/>
  <c r="C5" i="27"/>
  <c r="C4" i="27"/>
  <c r="C5" i="4"/>
  <c r="C4" i="4"/>
  <c r="B88" i="4" s="1"/>
  <c r="D12" i="23"/>
  <c r="D13" i="23"/>
  <c r="D14" i="23"/>
  <c r="D15" i="23"/>
  <c r="D16" i="23"/>
  <c r="D17" i="23"/>
  <c r="D18" i="23"/>
  <c r="D19" i="23"/>
  <c r="D20" i="23"/>
  <c r="D11" i="23"/>
  <c r="M21" i="23"/>
  <c r="R21" i="23"/>
  <c r="S21" i="23"/>
  <c r="Q21" i="23"/>
  <c r="O21" i="23"/>
  <c r="P21" i="23"/>
  <c r="N21" i="23"/>
  <c r="T12" i="23"/>
  <c r="U12" i="23" s="1"/>
  <c r="T13" i="23"/>
  <c r="U13" i="23" s="1"/>
  <c r="T14" i="23"/>
  <c r="U14" i="23" s="1"/>
  <c r="T15" i="23"/>
  <c r="U15" i="23" s="1"/>
  <c r="T16" i="23"/>
  <c r="T17" i="23"/>
  <c r="T18" i="23"/>
  <c r="T19" i="23"/>
  <c r="T20" i="23"/>
  <c r="T11" i="23"/>
  <c r="U11" i="23" s="1"/>
  <c r="C11" i="23"/>
  <c r="M70" i="35"/>
  <c r="J70" i="35"/>
  <c r="G70" i="35"/>
  <c r="M56" i="35"/>
  <c r="J56" i="35"/>
  <c r="G56" i="35"/>
  <c r="M40" i="35"/>
  <c r="J40" i="35"/>
  <c r="G40" i="35"/>
  <c r="M39" i="35"/>
  <c r="J39" i="35"/>
  <c r="G39" i="35"/>
  <c r="M38" i="35"/>
  <c r="J38" i="35"/>
  <c r="G38" i="35"/>
  <c r="M37" i="35"/>
  <c r="J37" i="35"/>
  <c r="G37" i="35"/>
  <c r="M36" i="35"/>
  <c r="J36" i="35"/>
  <c r="G36" i="35"/>
  <c r="M35" i="35"/>
  <c r="J35" i="35"/>
  <c r="G35" i="35"/>
  <c r="M34" i="35"/>
  <c r="J34" i="35"/>
  <c r="G34" i="35"/>
  <c r="M33" i="35"/>
  <c r="J33" i="35"/>
  <c r="G33" i="35"/>
  <c r="G42" i="35" s="1"/>
  <c r="L27" i="35"/>
  <c r="I27" i="35"/>
  <c r="F27" i="35"/>
  <c r="M24" i="35"/>
  <c r="J24" i="35"/>
  <c r="G24" i="35"/>
  <c r="M23" i="35"/>
  <c r="J23" i="35"/>
  <c r="G23" i="35"/>
  <c r="M22" i="35"/>
  <c r="J22" i="35"/>
  <c r="G22" i="35"/>
  <c r="M21" i="35"/>
  <c r="J21" i="35"/>
  <c r="G21" i="35"/>
  <c r="M20" i="35"/>
  <c r="J20" i="35"/>
  <c r="G20" i="35"/>
  <c r="M19" i="35"/>
  <c r="J19" i="35"/>
  <c r="G19" i="35"/>
  <c r="M18" i="35"/>
  <c r="J18" i="35"/>
  <c r="G18" i="35"/>
  <c r="M17" i="35"/>
  <c r="J17" i="35"/>
  <c r="G17" i="35"/>
  <c r="M16" i="35"/>
  <c r="J16" i="35"/>
  <c r="G16" i="35"/>
  <c r="M15" i="35"/>
  <c r="J15" i="35"/>
  <c r="G15" i="35"/>
  <c r="M14" i="35"/>
  <c r="J14" i="35"/>
  <c r="G14" i="35"/>
  <c r="B11" i="35"/>
  <c r="B88" i="35"/>
  <c r="C3" i="35"/>
  <c r="C2" i="35"/>
  <c r="M70" i="34"/>
  <c r="J70" i="34"/>
  <c r="G70" i="34"/>
  <c r="M56" i="34"/>
  <c r="J56" i="34"/>
  <c r="G56" i="34"/>
  <c r="M40" i="34"/>
  <c r="J40" i="34"/>
  <c r="G40" i="34"/>
  <c r="M39" i="34"/>
  <c r="J39" i="34"/>
  <c r="G39" i="34"/>
  <c r="M38" i="34"/>
  <c r="J38" i="34"/>
  <c r="G38" i="34"/>
  <c r="M37" i="34"/>
  <c r="J37" i="34"/>
  <c r="G37" i="34"/>
  <c r="M36" i="34"/>
  <c r="J36" i="34"/>
  <c r="G36" i="34"/>
  <c r="M35" i="34"/>
  <c r="J35" i="34"/>
  <c r="G35" i="34"/>
  <c r="M34" i="34"/>
  <c r="J34" i="34"/>
  <c r="G34" i="34"/>
  <c r="M33" i="34"/>
  <c r="J33" i="34"/>
  <c r="J42" i="34" s="1"/>
  <c r="G33" i="34"/>
  <c r="L27" i="34"/>
  <c r="I27" i="34"/>
  <c r="F27" i="34"/>
  <c r="M24" i="34"/>
  <c r="J24" i="34"/>
  <c r="G24" i="34"/>
  <c r="M23" i="34"/>
  <c r="J23" i="34"/>
  <c r="G23" i="34"/>
  <c r="M22" i="34"/>
  <c r="J22" i="34"/>
  <c r="G22" i="34"/>
  <c r="M21" i="34"/>
  <c r="J21" i="34"/>
  <c r="G21" i="34"/>
  <c r="M20" i="34"/>
  <c r="J20" i="34"/>
  <c r="G20" i="34"/>
  <c r="M19" i="34"/>
  <c r="J19" i="34"/>
  <c r="G19" i="34"/>
  <c r="M18" i="34"/>
  <c r="J18" i="34"/>
  <c r="G18" i="34"/>
  <c r="M17" i="34"/>
  <c r="J17" i="34"/>
  <c r="G17" i="34"/>
  <c r="M16" i="34"/>
  <c r="J16" i="34"/>
  <c r="G16" i="34"/>
  <c r="M15" i="34"/>
  <c r="J15" i="34"/>
  <c r="G15" i="34"/>
  <c r="M14" i="34"/>
  <c r="J14" i="34"/>
  <c r="G14" i="34"/>
  <c r="B11" i="34"/>
  <c r="B88" i="34"/>
  <c r="C3" i="34"/>
  <c r="C2" i="34"/>
  <c r="M70" i="33"/>
  <c r="J70" i="33"/>
  <c r="G70" i="33"/>
  <c r="M56" i="33"/>
  <c r="J56" i="33"/>
  <c r="G56" i="33"/>
  <c r="M40" i="33"/>
  <c r="J40" i="33"/>
  <c r="G40" i="33"/>
  <c r="M39" i="33"/>
  <c r="J39" i="33"/>
  <c r="G39" i="33"/>
  <c r="M38" i="33"/>
  <c r="J38" i="33"/>
  <c r="G38" i="33"/>
  <c r="M37" i="33"/>
  <c r="J37" i="33"/>
  <c r="G37" i="33"/>
  <c r="M36" i="33"/>
  <c r="J36" i="33"/>
  <c r="G36" i="33"/>
  <c r="M35" i="33"/>
  <c r="J35" i="33"/>
  <c r="G35" i="33"/>
  <c r="M34" i="33"/>
  <c r="J34" i="33"/>
  <c r="G34" i="33"/>
  <c r="M33" i="33"/>
  <c r="J33" i="33"/>
  <c r="G33" i="33"/>
  <c r="L27" i="33"/>
  <c r="I27" i="33"/>
  <c r="F27" i="33"/>
  <c r="M24" i="33"/>
  <c r="J24" i="33"/>
  <c r="G24" i="33"/>
  <c r="M23" i="33"/>
  <c r="J23" i="33"/>
  <c r="G23" i="33"/>
  <c r="M22" i="33"/>
  <c r="J22" i="33"/>
  <c r="G22" i="33"/>
  <c r="M21" i="33"/>
  <c r="J21" i="33"/>
  <c r="G21" i="33"/>
  <c r="M20" i="33"/>
  <c r="J20" i="33"/>
  <c r="G20" i="33"/>
  <c r="M19" i="33"/>
  <c r="J19" i="33"/>
  <c r="G19" i="33"/>
  <c r="M18" i="33"/>
  <c r="J18" i="33"/>
  <c r="G18" i="33"/>
  <c r="M17" i="33"/>
  <c r="J17" i="33"/>
  <c r="G17" i="33"/>
  <c r="M16" i="33"/>
  <c r="J16" i="33"/>
  <c r="G16" i="33"/>
  <c r="M15" i="33"/>
  <c r="J15" i="33"/>
  <c r="G15" i="33"/>
  <c r="M14" i="33"/>
  <c r="J14" i="33"/>
  <c r="G14" i="33"/>
  <c r="B11" i="33"/>
  <c r="C3" i="33"/>
  <c r="C2" i="33"/>
  <c r="M70" i="32"/>
  <c r="J70" i="32"/>
  <c r="G70" i="32"/>
  <c r="M56" i="32"/>
  <c r="J56" i="32"/>
  <c r="G56" i="32"/>
  <c r="M40" i="32"/>
  <c r="J40" i="32"/>
  <c r="G40" i="32"/>
  <c r="M39" i="32"/>
  <c r="J39" i="32"/>
  <c r="G39" i="32"/>
  <c r="M38" i="32"/>
  <c r="J38" i="32"/>
  <c r="G38" i="32"/>
  <c r="M37" i="32"/>
  <c r="J37" i="32"/>
  <c r="G37" i="32"/>
  <c r="M36" i="32"/>
  <c r="J36" i="32"/>
  <c r="G36" i="32"/>
  <c r="M35" i="32"/>
  <c r="J35" i="32"/>
  <c r="G35" i="32"/>
  <c r="M34" i="32"/>
  <c r="J34" i="32"/>
  <c r="G34" i="32"/>
  <c r="M33" i="32"/>
  <c r="J33" i="32"/>
  <c r="G33" i="32"/>
  <c r="L27" i="32"/>
  <c r="I27" i="32"/>
  <c r="F27" i="32"/>
  <c r="M24" i="32"/>
  <c r="J24" i="32"/>
  <c r="G24" i="32"/>
  <c r="M23" i="32"/>
  <c r="J23" i="32"/>
  <c r="G23" i="32"/>
  <c r="M22" i="32"/>
  <c r="J22" i="32"/>
  <c r="G22" i="32"/>
  <c r="M21" i="32"/>
  <c r="J21" i="32"/>
  <c r="G21" i="32"/>
  <c r="M20" i="32"/>
  <c r="J20" i="32"/>
  <c r="G20" i="32"/>
  <c r="M19" i="32"/>
  <c r="J19" i="32"/>
  <c r="G19" i="32"/>
  <c r="M18" i="32"/>
  <c r="J18" i="32"/>
  <c r="G18" i="32"/>
  <c r="M17" i="32"/>
  <c r="J17" i="32"/>
  <c r="G17" i="32"/>
  <c r="M16" i="32"/>
  <c r="J16" i="32"/>
  <c r="G16" i="32"/>
  <c r="M15" i="32"/>
  <c r="J15" i="32"/>
  <c r="G15" i="32"/>
  <c r="M14" i="32"/>
  <c r="J14" i="32"/>
  <c r="G14" i="32"/>
  <c r="B11" i="32"/>
  <c r="B88" i="32"/>
  <c r="C3" i="32"/>
  <c r="C2" i="32"/>
  <c r="M70" i="31"/>
  <c r="J70" i="31"/>
  <c r="G70" i="31"/>
  <c r="M56" i="31"/>
  <c r="J56" i="31"/>
  <c r="G56" i="31"/>
  <c r="M40" i="31"/>
  <c r="J40" i="31"/>
  <c r="G40" i="31"/>
  <c r="M39" i="31"/>
  <c r="J39" i="31"/>
  <c r="G39" i="31"/>
  <c r="M38" i="31"/>
  <c r="J38" i="31"/>
  <c r="G38" i="31"/>
  <c r="M37" i="31"/>
  <c r="J37" i="31"/>
  <c r="G37" i="31"/>
  <c r="M36" i="31"/>
  <c r="J36" i="31"/>
  <c r="G36" i="31"/>
  <c r="M35" i="31"/>
  <c r="J35" i="31"/>
  <c r="G35" i="31"/>
  <c r="M34" i="31"/>
  <c r="J34" i="31"/>
  <c r="G34" i="31"/>
  <c r="M33" i="31"/>
  <c r="J33" i="31"/>
  <c r="G33" i="31"/>
  <c r="L27" i="31"/>
  <c r="I27" i="31"/>
  <c r="F27" i="31"/>
  <c r="M24" i="31"/>
  <c r="J24" i="31"/>
  <c r="G24" i="31"/>
  <c r="M23" i="31"/>
  <c r="J23" i="31"/>
  <c r="G23" i="31"/>
  <c r="M22" i="31"/>
  <c r="J22" i="31"/>
  <c r="G22" i="31"/>
  <c r="M21" i="31"/>
  <c r="J21" i="31"/>
  <c r="G21" i="31"/>
  <c r="M20" i="31"/>
  <c r="J20" i="31"/>
  <c r="G20" i="31"/>
  <c r="M19" i="31"/>
  <c r="J19" i="31"/>
  <c r="G19" i="31"/>
  <c r="M18" i="31"/>
  <c r="J18" i="31"/>
  <c r="G18" i="31"/>
  <c r="M17" i="31"/>
  <c r="J17" i="31"/>
  <c r="G17" i="31"/>
  <c r="M16" i="31"/>
  <c r="J16" i="31"/>
  <c r="G16" i="31"/>
  <c r="M15" i="31"/>
  <c r="J15" i="31"/>
  <c r="G15" i="31"/>
  <c r="M14" i="31"/>
  <c r="J14" i="31"/>
  <c r="G14" i="31"/>
  <c r="B11" i="31"/>
  <c r="B88" i="31"/>
  <c r="C3" i="31"/>
  <c r="C2" i="31"/>
  <c r="M70" i="30"/>
  <c r="J70" i="30"/>
  <c r="G70" i="30"/>
  <c r="M56" i="30"/>
  <c r="J56" i="30"/>
  <c r="G56" i="30"/>
  <c r="M40" i="30"/>
  <c r="J40" i="30"/>
  <c r="G40" i="30"/>
  <c r="M39" i="30"/>
  <c r="J39" i="30"/>
  <c r="G39" i="30"/>
  <c r="M38" i="30"/>
  <c r="J38" i="30"/>
  <c r="G38" i="30"/>
  <c r="M37" i="30"/>
  <c r="J37" i="30"/>
  <c r="G37" i="30"/>
  <c r="M36" i="30"/>
  <c r="J36" i="30"/>
  <c r="G36" i="30"/>
  <c r="M35" i="30"/>
  <c r="J35" i="30"/>
  <c r="G35" i="30"/>
  <c r="M34" i="30"/>
  <c r="J34" i="30"/>
  <c r="G34" i="30"/>
  <c r="M33" i="30"/>
  <c r="J33" i="30"/>
  <c r="G33" i="30"/>
  <c r="L27" i="30"/>
  <c r="I27" i="30"/>
  <c r="F27" i="30"/>
  <c r="M24" i="30"/>
  <c r="J24" i="30"/>
  <c r="G24" i="30"/>
  <c r="M23" i="30"/>
  <c r="J23" i="30"/>
  <c r="G23" i="30"/>
  <c r="M22" i="30"/>
  <c r="J22" i="30"/>
  <c r="G22" i="30"/>
  <c r="M21" i="30"/>
  <c r="J21" i="30"/>
  <c r="G21" i="30"/>
  <c r="M20" i="30"/>
  <c r="J20" i="30"/>
  <c r="G20" i="30"/>
  <c r="M19" i="30"/>
  <c r="J19" i="30"/>
  <c r="G19" i="30"/>
  <c r="M18" i="30"/>
  <c r="J18" i="30"/>
  <c r="G18" i="30"/>
  <c r="M17" i="30"/>
  <c r="J17" i="30"/>
  <c r="G17" i="30"/>
  <c r="M16" i="30"/>
  <c r="J16" i="30"/>
  <c r="G16" i="30"/>
  <c r="M15" i="30"/>
  <c r="J15" i="30"/>
  <c r="G15" i="30"/>
  <c r="M14" i="30"/>
  <c r="J14" i="30"/>
  <c r="G14" i="30"/>
  <c r="B11" i="30"/>
  <c r="C3" i="30"/>
  <c r="C2" i="30"/>
  <c r="M70" i="28"/>
  <c r="J70" i="28"/>
  <c r="G70" i="28"/>
  <c r="M56" i="28"/>
  <c r="J56" i="28"/>
  <c r="G56" i="28"/>
  <c r="M40" i="28"/>
  <c r="J40" i="28"/>
  <c r="G40" i="28"/>
  <c r="M39" i="28"/>
  <c r="J39" i="28"/>
  <c r="G39" i="28"/>
  <c r="M38" i="28"/>
  <c r="J38" i="28"/>
  <c r="G38" i="28"/>
  <c r="M37" i="28"/>
  <c r="J37" i="28"/>
  <c r="G37" i="28"/>
  <c r="M36" i="28"/>
  <c r="J36" i="28"/>
  <c r="G36" i="28"/>
  <c r="M35" i="28"/>
  <c r="J35" i="28"/>
  <c r="G35" i="28"/>
  <c r="M34" i="28"/>
  <c r="J34" i="28"/>
  <c r="G34" i="28"/>
  <c r="M33" i="28"/>
  <c r="J33" i="28"/>
  <c r="G33" i="28"/>
  <c r="L27" i="28"/>
  <c r="I27" i="28"/>
  <c r="F27" i="28"/>
  <c r="M24" i="28"/>
  <c r="J24" i="28"/>
  <c r="G24" i="28"/>
  <c r="M23" i="28"/>
  <c r="J23" i="28"/>
  <c r="G23" i="28"/>
  <c r="M22" i="28"/>
  <c r="J22" i="28"/>
  <c r="G22" i="28"/>
  <c r="M21" i="28"/>
  <c r="J21" i="28"/>
  <c r="G21" i="28"/>
  <c r="M20" i="28"/>
  <c r="J20" i="28"/>
  <c r="G20" i="28"/>
  <c r="M19" i="28"/>
  <c r="J19" i="28"/>
  <c r="G19" i="28"/>
  <c r="M18" i="28"/>
  <c r="J18" i="28"/>
  <c r="G18" i="28"/>
  <c r="M17" i="28"/>
  <c r="J17" i="28"/>
  <c r="G17" i="28"/>
  <c r="M16" i="28"/>
  <c r="J16" i="28"/>
  <c r="G16" i="28"/>
  <c r="M15" i="28"/>
  <c r="J15" i="28"/>
  <c r="G15" i="28"/>
  <c r="M14" i="28"/>
  <c r="J14" i="28"/>
  <c r="G14" i="28"/>
  <c r="B11" i="28"/>
  <c r="B88" i="28"/>
  <c r="C3" i="28"/>
  <c r="C2" i="28"/>
  <c r="M70" i="27"/>
  <c r="J70" i="27"/>
  <c r="G70" i="27"/>
  <c r="M56" i="27"/>
  <c r="J56" i="27"/>
  <c r="G56" i="27"/>
  <c r="M40" i="27"/>
  <c r="J40" i="27"/>
  <c r="G40" i="27"/>
  <c r="M39" i="27"/>
  <c r="J39" i="27"/>
  <c r="G39" i="27"/>
  <c r="M38" i="27"/>
  <c r="J38" i="27"/>
  <c r="G38" i="27"/>
  <c r="M37" i="27"/>
  <c r="J37" i="27"/>
  <c r="G37" i="27"/>
  <c r="M36" i="27"/>
  <c r="J36" i="27"/>
  <c r="G36" i="27"/>
  <c r="M35" i="27"/>
  <c r="J35" i="27"/>
  <c r="G35" i="27"/>
  <c r="M34" i="27"/>
  <c r="J34" i="27"/>
  <c r="G34" i="27"/>
  <c r="M33" i="27"/>
  <c r="J33" i="27"/>
  <c r="G33" i="27"/>
  <c r="L27" i="27"/>
  <c r="I27" i="27"/>
  <c r="F27" i="27"/>
  <c r="M24" i="27"/>
  <c r="J24" i="27"/>
  <c r="G24" i="27"/>
  <c r="M23" i="27"/>
  <c r="J23" i="27"/>
  <c r="G23" i="27"/>
  <c r="M22" i="27"/>
  <c r="J22" i="27"/>
  <c r="G22" i="27"/>
  <c r="M21" i="27"/>
  <c r="J21" i="27"/>
  <c r="G21" i="27"/>
  <c r="M20" i="27"/>
  <c r="J20" i="27"/>
  <c r="G20" i="27"/>
  <c r="M19" i="27"/>
  <c r="J19" i="27"/>
  <c r="G19" i="27"/>
  <c r="M18" i="27"/>
  <c r="J18" i="27"/>
  <c r="G18" i="27"/>
  <c r="M17" i="27"/>
  <c r="J17" i="27"/>
  <c r="G17" i="27"/>
  <c r="M16" i="27"/>
  <c r="J16" i="27"/>
  <c r="G16" i="27"/>
  <c r="M15" i="27"/>
  <c r="J15" i="27"/>
  <c r="G15" i="27"/>
  <c r="M14" i="27"/>
  <c r="M25" i="27" s="1"/>
  <c r="M27" i="27" s="1"/>
  <c r="J14" i="27"/>
  <c r="G14" i="27"/>
  <c r="B11" i="27"/>
  <c r="B88" i="27"/>
  <c r="C3" i="27"/>
  <c r="C2" i="27"/>
  <c r="M70" i="4"/>
  <c r="J70" i="4"/>
  <c r="G70" i="4"/>
  <c r="M56" i="4"/>
  <c r="J56" i="4"/>
  <c r="G56" i="4"/>
  <c r="M40" i="4"/>
  <c r="J40" i="4"/>
  <c r="G40" i="4"/>
  <c r="M39" i="4"/>
  <c r="J39" i="4"/>
  <c r="G39" i="4"/>
  <c r="M38" i="4"/>
  <c r="J38" i="4"/>
  <c r="G38" i="4"/>
  <c r="M37" i="4"/>
  <c r="J37" i="4"/>
  <c r="G37" i="4"/>
  <c r="M36" i="4"/>
  <c r="J36" i="4"/>
  <c r="G36" i="4"/>
  <c r="M35" i="4"/>
  <c r="J35" i="4"/>
  <c r="G35" i="4"/>
  <c r="M34" i="4"/>
  <c r="J34" i="4"/>
  <c r="G34" i="4"/>
  <c r="M33" i="4"/>
  <c r="J33" i="4"/>
  <c r="G33" i="4"/>
  <c r="L27" i="4"/>
  <c r="I27" i="4"/>
  <c r="F27" i="4"/>
  <c r="M24" i="4"/>
  <c r="J24" i="4"/>
  <c r="G24" i="4"/>
  <c r="M23" i="4"/>
  <c r="J23" i="4"/>
  <c r="G23" i="4"/>
  <c r="M22" i="4"/>
  <c r="J22" i="4"/>
  <c r="G22" i="4"/>
  <c r="M21" i="4"/>
  <c r="J21" i="4"/>
  <c r="G21" i="4"/>
  <c r="M20" i="4"/>
  <c r="J20" i="4"/>
  <c r="G20" i="4"/>
  <c r="M19" i="4"/>
  <c r="G19" i="4"/>
  <c r="M18" i="4"/>
  <c r="J18" i="4"/>
  <c r="G18" i="4"/>
  <c r="M17" i="4"/>
  <c r="J17" i="4"/>
  <c r="G17" i="4"/>
  <c r="M16" i="4"/>
  <c r="J16" i="4"/>
  <c r="G16" i="4"/>
  <c r="M15" i="4"/>
  <c r="J15" i="4"/>
  <c r="G15" i="4"/>
  <c r="M14" i="4"/>
  <c r="M25" i="4" s="1"/>
  <c r="M27" i="4" s="1"/>
  <c r="J14" i="4"/>
  <c r="G14" i="4"/>
  <c r="B11" i="4"/>
  <c r="C3" i="4"/>
  <c r="C2" i="4"/>
  <c r="C3" i="1"/>
  <c r="C2" i="1"/>
  <c r="C4" i="1"/>
  <c r="B88" i="1" s="1"/>
  <c r="M15" i="1"/>
  <c r="C5" i="1"/>
  <c r="G80" i="1" s="1" a="1"/>
  <c r="G80" i="1" s="1"/>
  <c r="M70" i="1"/>
  <c r="J70" i="1"/>
  <c r="G70" i="1"/>
  <c r="M56" i="1"/>
  <c r="J56" i="1"/>
  <c r="G56" i="1"/>
  <c r="M40" i="1"/>
  <c r="J40" i="1"/>
  <c r="G40" i="1"/>
  <c r="M39" i="1"/>
  <c r="J39" i="1"/>
  <c r="G39" i="1"/>
  <c r="M38" i="1"/>
  <c r="J38" i="1"/>
  <c r="G38" i="1"/>
  <c r="M37" i="1"/>
  <c r="J37" i="1"/>
  <c r="G37" i="1"/>
  <c r="M36" i="1"/>
  <c r="J36" i="1"/>
  <c r="G36" i="1"/>
  <c r="M35" i="1"/>
  <c r="J35" i="1"/>
  <c r="G35" i="1"/>
  <c r="M34" i="1"/>
  <c r="J34" i="1"/>
  <c r="G34" i="1"/>
  <c r="M33" i="1"/>
  <c r="J33" i="1"/>
  <c r="G33" i="1"/>
  <c r="L27" i="1"/>
  <c r="I27" i="1"/>
  <c r="F27" i="1"/>
  <c r="M24" i="1"/>
  <c r="J24" i="1"/>
  <c r="G24" i="1"/>
  <c r="M23" i="1"/>
  <c r="J23" i="1"/>
  <c r="G23" i="1"/>
  <c r="M22" i="1"/>
  <c r="J22" i="1"/>
  <c r="G22" i="1"/>
  <c r="M21" i="1"/>
  <c r="J21" i="1"/>
  <c r="G21" i="1"/>
  <c r="M20" i="1"/>
  <c r="J20" i="1"/>
  <c r="G20" i="1"/>
  <c r="M19" i="1"/>
  <c r="J19" i="1"/>
  <c r="G19" i="1"/>
  <c r="M18" i="1"/>
  <c r="J18" i="1"/>
  <c r="G18" i="1"/>
  <c r="M17" i="1"/>
  <c r="J17" i="1"/>
  <c r="G17" i="1"/>
  <c r="M16" i="1"/>
  <c r="J16" i="1"/>
  <c r="G16" i="1"/>
  <c r="J15" i="1"/>
  <c r="G15" i="1"/>
  <c r="M14" i="1"/>
  <c r="J14" i="1"/>
  <c r="G14" i="1"/>
  <c r="B11" i="1"/>
  <c r="J80" i="1" l="1" a="1"/>
  <c r="J80" i="1" s="1"/>
  <c r="M80" i="1" a="1"/>
  <c r="M80" i="1" s="1"/>
  <c r="M80" i="35" a="1"/>
  <c r="M80" i="35" s="1"/>
  <c r="J79" i="35" a="1"/>
  <c r="J79" i="35" s="1"/>
  <c r="G80" i="35" a="1"/>
  <c r="G80" i="35" s="1"/>
  <c r="J80" i="35" a="1"/>
  <c r="J80" i="35" s="1"/>
  <c r="M80" i="34" a="1"/>
  <c r="M80" i="34" s="1"/>
  <c r="J80" i="34" a="1"/>
  <c r="J80" i="34" s="1"/>
  <c r="G80" i="34" a="1"/>
  <c r="G80" i="34" s="1"/>
  <c r="M80" i="33" a="1"/>
  <c r="M80" i="33" s="1"/>
  <c r="J80" i="33" a="1"/>
  <c r="J80" i="33" s="1"/>
  <c r="G80" i="33" a="1"/>
  <c r="G80" i="33" s="1"/>
  <c r="M80" i="32" a="1"/>
  <c r="M80" i="32" s="1"/>
  <c r="G80" i="32" a="1"/>
  <c r="G80" i="32" s="1"/>
  <c r="J80" i="32" a="1"/>
  <c r="J80" i="32" s="1"/>
  <c r="M80" i="31" a="1"/>
  <c r="M80" i="31" s="1"/>
  <c r="J80" i="31" a="1"/>
  <c r="J80" i="31" s="1"/>
  <c r="G80" i="31" a="1"/>
  <c r="G80" i="31" s="1"/>
  <c r="M80" i="30" a="1"/>
  <c r="M80" i="30" s="1"/>
  <c r="J80" i="30" a="1"/>
  <c r="J80" i="30" s="1"/>
  <c r="G80" i="30" a="1"/>
  <c r="G80" i="30" s="1"/>
  <c r="M80" i="28" a="1"/>
  <c r="M80" i="28" s="1"/>
  <c r="J80" i="28" a="1"/>
  <c r="J80" i="28" s="1"/>
  <c r="G80" i="28" a="1"/>
  <c r="G80" i="28" s="1"/>
  <c r="M80" i="27" a="1"/>
  <c r="M80" i="27" s="1"/>
  <c r="J80" i="27" a="1"/>
  <c r="J80" i="27" s="1"/>
  <c r="G80" i="27" a="1"/>
  <c r="G80" i="27" s="1"/>
  <c r="M80" i="4" a="1"/>
  <c r="M80" i="4" s="1"/>
  <c r="G80" i="4" a="1"/>
  <c r="G80" i="4" s="1"/>
  <c r="J80" i="4" a="1"/>
  <c r="J80" i="4" s="1"/>
  <c r="J25" i="27"/>
  <c r="J27" i="27" s="1"/>
  <c r="J28" i="27" s="1"/>
  <c r="J76" i="27" s="1"/>
  <c r="B87" i="33"/>
  <c r="B87" i="4"/>
  <c r="J42" i="35"/>
  <c r="M42" i="35"/>
  <c r="G25" i="35"/>
  <c r="M42" i="34"/>
  <c r="G25" i="34"/>
  <c r="G42" i="34"/>
  <c r="G25" i="33"/>
  <c r="J25" i="33"/>
  <c r="J27" i="33" s="1"/>
  <c r="J28" i="33" s="1"/>
  <c r="J76" i="33" s="1"/>
  <c r="G42" i="33"/>
  <c r="J42" i="33"/>
  <c r="M42" i="33"/>
  <c r="G42" i="32"/>
  <c r="J42" i="32"/>
  <c r="M42" i="32"/>
  <c r="G25" i="32"/>
  <c r="M25" i="32"/>
  <c r="M27" i="32" s="1"/>
  <c r="G42" i="31"/>
  <c r="G25" i="31"/>
  <c r="G27" i="31" s="1"/>
  <c r="G28" i="31" s="1"/>
  <c r="G76" i="31" s="1"/>
  <c r="E16" i="23" s="1"/>
  <c r="M25" i="31"/>
  <c r="M27" i="31" s="1"/>
  <c r="M28" i="31" s="1"/>
  <c r="M76" i="31" s="1"/>
  <c r="J42" i="31"/>
  <c r="J25" i="31"/>
  <c r="J27" i="31" s="1"/>
  <c r="J28" i="31" s="1"/>
  <c r="J76" i="31" s="1"/>
  <c r="M42" i="31"/>
  <c r="J42" i="30"/>
  <c r="M42" i="30"/>
  <c r="G42" i="30"/>
  <c r="J25" i="30"/>
  <c r="J27" i="30" s="1"/>
  <c r="J28" i="30" s="1"/>
  <c r="J76" i="30" s="1"/>
  <c r="G25" i="30"/>
  <c r="G25" i="28"/>
  <c r="J42" i="28"/>
  <c r="J25" i="28"/>
  <c r="J27" i="28" s="1"/>
  <c r="J28" i="28" s="1"/>
  <c r="J76" i="28" s="1"/>
  <c r="G42" i="28"/>
  <c r="M42" i="28"/>
  <c r="G42" i="27"/>
  <c r="J42" i="27"/>
  <c r="M42" i="27"/>
  <c r="G25" i="27"/>
  <c r="J42" i="4"/>
  <c r="G42" i="4"/>
  <c r="M42" i="4"/>
  <c r="G25" i="4"/>
  <c r="J25" i="4"/>
  <c r="J27" i="4" s="1"/>
  <c r="J28" i="4" s="1"/>
  <c r="G27" i="35"/>
  <c r="G28" i="35" s="1"/>
  <c r="G76" i="35" s="1"/>
  <c r="J25" i="35"/>
  <c r="J27" i="35" s="1"/>
  <c r="J28" i="35" s="1"/>
  <c r="J76" i="35" s="1"/>
  <c r="M25" i="35"/>
  <c r="M27" i="35" s="1"/>
  <c r="M28" i="35" s="1"/>
  <c r="M76" i="35" s="1"/>
  <c r="B87" i="35"/>
  <c r="G27" i="34"/>
  <c r="G28" i="34" s="1"/>
  <c r="G76" i="34" s="1"/>
  <c r="J25" i="34"/>
  <c r="J27" i="34" s="1"/>
  <c r="J28" i="34" s="1"/>
  <c r="J76" i="34" s="1"/>
  <c r="M25" i="34"/>
  <c r="M27" i="34" s="1"/>
  <c r="M28" i="34" s="1"/>
  <c r="M76" i="34" s="1"/>
  <c r="B87" i="34"/>
  <c r="G27" i="33"/>
  <c r="G28" i="33" s="1"/>
  <c r="G76" i="33" s="1"/>
  <c r="M25" i="33"/>
  <c r="M27" i="33" s="1"/>
  <c r="M28" i="33" s="1"/>
  <c r="M76" i="33" s="1"/>
  <c r="G27" i="32"/>
  <c r="G28" i="32" s="1"/>
  <c r="M28" i="32"/>
  <c r="M76" i="32" s="1"/>
  <c r="J25" i="32"/>
  <c r="J27" i="32" s="1"/>
  <c r="J28" i="32" s="1"/>
  <c r="J76" i="32" s="1"/>
  <c r="B87" i="32"/>
  <c r="B87" i="31"/>
  <c r="G27" i="30"/>
  <c r="M25" i="30"/>
  <c r="M27" i="30" s="1"/>
  <c r="M28" i="30" s="1"/>
  <c r="M76" i="30" s="1"/>
  <c r="B87" i="30"/>
  <c r="G27" i="28"/>
  <c r="G28" i="28" s="1"/>
  <c r="M25" i="28"/>
  <c r="M27" i="28" s="1"/>
  <c r="M28" i="28" s="1"/>
  <c r="M76" i="28" s="1"/>
  <c r="B87" i="28"/>
  <c r="G27" i="27"/>
  <c r="M28" i="27"/>
  <c r="B87" i="27"/>
  <c r="G27" i="4"/>
  <c r="M28" i="4"/>
  <c r="G25" i="1"/>
  <c r="G27" i="1" s="1"/>
  <c r="B87" i="1"/>
  <c r="G42" i="1"/>
  <c r="J42" i="1"/>
  <c r="M42" i="1"/>
  <c r="M25" i="1"/>
  <c r="M27" i="1" s="1"/>
  <c r="M28" i="1" s="1"/>
  <c r="J25" i="1"/>
  <c r="J27" i="1" s="1"/>
  <c r="J28" i="1" s="1"/>
  <c r="M76" i="4" l="1"/>
  <c r="G12" i="23" s="1"/>
  <c r="M76" i="27"/>
  <c r="M84" i="27" s="1"/>
  <c r="K13" i="23" s="1"/>
  <c r="J76" i="4"/>
  <c r="F12" i="23" s="1"/>
  <c r="G28" i="30"/>
  <c r="G76" i="30" s="1"/>
  <c r="E15" i="23" s="1"/>
  <c r="G28" i="27"/>
  <c r="G76" i="27" s="1"/>
  <c r="E13" i="23" s="1"/>
  <c r="J84" i="32"/>
  <c r="J17" i="23" s="1"/>
  <c r="F17" i="23"/>
  <c r="M84" i="32"/>
  <c r="K17" i="23" s="1"/>
  <c r="G17" i="23"/>
  <c r="G76" i="32"/>
  <c r="E17" i="23" s="1"/>
  <c r="J84" i="31"/>
  <c r="J16" i="23" s="1"/>
  <c r="F16" i="23"/>
  <c r="M84" i="31"/>
  <c r="K16" i="23" s="1"/>
  <c r="G16" i="23"/>
  <c r="M84" i="30"/>
  <c r="K15" i="23" s="1"/>
  <c r="G15" i="23"/>
  <c r="J84" i="30"/>
  <c r="J15" i="23" s="1"/>
  <c r="F15" i="23"/>
  <c r="M84" i="28"/>
  <c r="K14" i="23" s="1"/>
  <c r="G14" i="23"/>
  <c r="J84" i="28"/>
  <c r="J14" i="23" s="1"/>
  <c r="F14" i="23"/>
  <c r="G76" i="28"/>
  <c r="E14" i="23" s="1"/>
  <c r="J84" i="27"/>
  <c r="J13" i="23" s="1"/>
  <c r="F13" i="23"/>
  <c r="G28" i="4"/>
  <c r="G76" i="4" s="1"/>
  <c r="E12" i="23" s="1"/>
  <c r="G28" i="1"/>
  <c r="G76" i="1" s="1"/>
  <c r="E11" i="23" s="1"/>
  <c r="J84" i="35"/>
  <c r="J20" i="23" s="1"/>
  <c r="F20" i="23"/>
  <c r="M84" i="35"/>
  <c r="K20" i="23" s="1"/>
  <c r="G20" i="23"/>
  <c r="D87" i="35"/>
  <c r="H20" i="23" s="1"/>
  <c r="E20" i="23"/>
  <c r="G84" i="35"/>
  <c r="I20" i="23" s="1"/>
  <c r="G19" i="23"/>
  <c r="M84" i="34"/>
  <c r="K19" i="23" s="1"/>
  <c r="F19" i="23"/>
  <c r="J84" i="34"/>
  <c r="J19" i="23" s="1"/>
  <c r="E19" i="23"/>
  <c r="D87" i="34"/>
  <c r="H19" i="23" s="1"/>
  <c r="G84" i="34"/>
  <c r="I19" i="23" s="1"/>
  <c r="M84" i="33"/>
  <c r="K18" i="23" s="1"/>
  <c r="G18" i="23"/>
  <c r="D87" i="33"/>
  <c r="H18" i="23" s="1"/>
  <c r="E18" i="23"/>
  <c r="G84" i="33"/>
  <c r="I18" i="23" s="1"/>
  <c r="F18" i="23"/>
  <c r="J84" i="33"/>
  <c r="J18" i="23" s="1"/>
  <c r="D87" i="31"/>
  <c r="H16" i="23" s="1"/>
  <c r="G84" i="31"/>
  <c r="J76" i="1"/>
  <c r="J84" i="1" s="1"/>
  <c r="J11" i="23" s="1"/>
  <c r="M76" i="1"/>
  <c r="W20" i="23" l="1" a="1"/>
  <c r="W20" i="23" s="1"/>
  <c r="W18" i="23" a="1"/>
  <c r="W18" i="23" s="1"/>
  <c r="D87" i="30"/>
  <c r="H15" i="23" s="1"/>
  <c r="W19" i="23" a="1"/>
  <c r="W19" i="23" s="1"/>
  <c r="J84" i="4"/>
  <c r="J12" i="23" s="1"/>
  <c r="J21" i="23" s="1"/>
  <c r="M84" i="4"/>
  <c r="K12" i="23" s="1"/>
  <c r="G13" i="23"/>
  <c r="G84" i="27"/>
  <c r="D88" i="27" s="1"/>
  <c r="D87" i="27"/>
  <c r="H13" i="23" s="1"/>
  <c r="G84" i="30"/>
  <c r="D88" i="30" s="1"/>
  <c r="D87" i="32"/>
  <c r="H17" i="23" s="1"/>
  <c r="G84" i="32"/>
  <c r="D88" i="31"/>
  <c r="I16" i="23"/>
  <c r="G84" i="28"/>
  <c r="D87" i="28"/>
  <c r="H14" i="23" s="1"/>
  <c r="G84" i="4"/>
  <c r="I12" i="23" s="1"/>
  <c r="D87" i="4"/>
  <c r="H12" i="23" s="1"/>
  <c r="L19" i="23"/>
  <c r="D88" i="33"/>
  <c r="L20" i="23"/>
  <c r="D88" i="34"/>
  <c r="L18" i="23"/>
  <c r="D88" i="35"/>
  <c r="D87" i="1"/>
  <c r="G84" i="1"/>
  <c r="I11" i="23" s="1"/>
  <c r="M84" i="1"/>
  <c r="K11" i="23" s="1"/>
  <c r="G11" i="23"/>
  <c r="C3" i="24"/>
  <c r="P24" i="24"/>
  <c r="W11" i="23" l="1" a="1"/>
  <c r="W11" i="23" s="1"/>
  <c r="W12" i="23" a="1"/>
  <c r="W12" i="23" s="1"/>
  <c r="L16" i="23"/>
  <c r="W16" i="23" a="1"/>
  <c r="W16" i="23" s="1"/>
  <c r="I15" i="23"/>
  <c r="K21" i="23"/>
  <c r="L12" i="23"/>
  <c r="I13" i="23"/>
  <c r="W13" i="23" s="1" a="1"/>
  <c r="W13" i="23" s="1"/>
  <c r="D88" i="4"/>
  <c r="D88" i="32"/>
  <c r="I17" i="23"/>
  <c r="D88" i="28"/>
  <c r="I14" i="23"/>
  <c r="L11" i="23"/>
  <c r="D88" i="1"/>
  <c r="C12" i="23"/>
  <c r="C13" i="23"/>
  <c r="C14" i="23"/>
  <c r="C15" i="23"/>
  <c r="C16" i="23"/>
  <c r="C17" i="23"/>
  <c r="C18" i="23"/>
  <c r="C19" i="23"/>
  <c r="C20" i="23"/>
  <c r="C5" i="23"/>
  <c r="L17" i="23" l="1"/>
  <c r="W17" i="23" a="1"/>
  <c r="W17" i="23" s="1"/>
  <c r="L15" i="23"/>
  <c r="W15" i="23" a="1"/>
  <c r="W15" i="23" s="1"/>
  <c r="L14" i="23"/>
  <c r="W14" i="23" a="1"/>
  <c r="W14" i="23" s="1"/>
  <c r="L13" i="23"/>
  <c r="I21" i="23"/>
  <c r="G21" i="23"/>
  <c r="E21" i="23"/>
  <c r="L21" i="23" l="1"/>
  <c r="F11" i="23"/>
  <c r="F21" i="23" s="1"/>
  <c r="H11" i="23"/>
  <c r="H21" i="23" l="1"/>
  <c r="U21" i="23"/>
  <c r="W21" i="23" s="1" a="1"/>
  <c r="W21"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<sst xmlns="http://schemas.openxmlformats.org/spreadsheetml/2006/main" count="1000" uniqueCount="109">
  <si>
    <t>Projecttitel:</t>
  </si>
  <si>
    <t>Ja</t>
  </si>
  <si>
    <t>Maak een keuze tussen de integrale kostensystematiek, de loonkosten plus vaste opslag-systematiek of de vaste uurtarief-systematiek:</t>
  </si>
  <si>
    <t>Directe loonkosten plus vaste opslag-systematiek (50%)</t>
  </si>
  <si>
    <t>1.</t>
  </si>
  <si>
    <t>Industrieel Onderzoek</t>
  </si>
  <si>
    <t>Experimentele ontwikkeling</t>
  </si>
  <si>
    <t>Medewerker</t>
  </si>
  <si>
    <t>Functie</t>
  </si>
  <si>
    <t>Uurtarief</t>
  </si>
  <si>
    <t>Uren</t>
  </si>
  <si>
    <t>Uren x tarief</t>
  </si>
  <si>
    <t>Subtotaal:</t>
  </si>
  <si>
    <t>Totaal:</t>
  </si>
  <si>
    <t>2.</t>
  </si>
  <si>
    <t>Projectspecifieke kosten verbruikte materialen</t>
  </si>
  <si>
    <t>Omschrijving</t>
  </si>
  <si>
    <t>Prijs per hoeveelheid</t>
  </si>
  <si>
    <t>Hoeveelheid</t>
  </si>
  <si>
    <t>Hoev.x prijs</t>
  </si>
  <si>
    <t>3.</t>
  </si>
  <si>
    <t>Projectspecifieke kosten gebruik apparatuur, uitrusting, machines.</t>
  </si>
  <si>
    <t>Kosten</t>
  </si>
  <si>
    <t>4.</t>
  </si>
  <si>
    <t>Projectspecifieke aan derden verschuldigde kosten</t>
  </si>
  <si>
    <t>5.</t>
  </si>
  <si>
    <t>Overzicht projectkosten en gevraagde subsidie</t>
  </si>
  <si>
    <t>Totale projectkosten per type activiteit</t>
  </si>
  <si>
    <t>Percentage</t>
  </si>
  <si>
    <t>Subsidie</t>
  </si>
  <si>
    <t>Integrale kostensystematiek</t>
  </si>
  <si>
    <t>Vaste uurtarief-systematiek (vast uurtarief van 60 euro)</t>
  </si>
  <si>
    <t>Naam organisatie</t>
  </si>
  <si>
    <t>[maak keuze]</t>
  </si>
  <si>
    <t>Groot bedrijf</t>
  </si>
  <si>
    <t>Onderzoeksorganisatie</t>
  </si>
  <si>
    <t xml:space="preserve">Projecttitel </t>
  </si>
  <si>
    <t>Nee</t>
  </si>
  <si>
    <t>Basisgegevens begroting</t>
  </si>
  <si>
    <t>Gegevens deelnemers</t>
  </si>
  <si>
    <t>Type organisatie:</t>
  </si>
  <si>
    <t>Totaal</t>
  </si>
  <si>
    <t>Melding</t>
  </si>
  <si>
    <t>Specificatie apparatuur</t>
  </si>
  <si>
    <t>Naam aanvrager</t>
  </si>
  <si>
    <t>Omschrijving apparatuur</t>
  </si>
  <si>
    <t>Aanschafdatum</t>
  </si>
  <si>
    <t>Aanschafwaarde</t>
  </si>
  <si>
    <t>Restwaarde</t>
  </si>
  <si>
    <t>Jaarlijkse fiscale afschrijving</t>
  </si>
  <si>
    <t>Gebruikspercentage apparatuur</t>
  </si>
  <si>
    <t>Projectspecifieke kosten voor gebruik bestaande apparatuur (toerekening naar evenredigheid van de tijd welke deze apparatuur wordt gebruikt voor het project) en speciaal voor het project aan te schaffen apparatuur</t>
  </si>
  <si>
    <t>Voor de projecttbegroting moeten eerst de basisgegevens en de begroting per aanvraag worden ingevuld. Indien de hoogte van de subsidie niet correct is, dan komt er een melding</t>
  </si>
  <si>
    <t>Kosten Industrieeel onderzoek</t>
  </si>
  <si>
    <t xml:space="preserve">Kosten totaal </t>
  </si>
  <si>
    <t>Fundamenteel Onderzoek</t>
  </si>
  <si>
    <t>Kosten fundamenteel onderzoek</t>
  </si>
  <si>
    <t xml:space="preserve"> </t>
  </si>
  <si>
    <t>Kosten Experimentele ontwikkeling</t>
  </si>
  <si>
    <t>Projectnummer</t>
  </si>
  <si>
    <t>Type organisatie 
(Groot bedrijf, MKB, Onderzoeksorganisatie)</t>
  </si>
  <si>
    <t>MKB</t>
  </si>
  <si>
    <t>Penvoerder/deelnemer 1</t>
  </si>
  <si>
    <t>Deelnemer 2</t>
  </si>
  <si>
    <t>Deelnemer 3</t>
  </si>
  <si>
    <t>Deelnemer 4</t>
  </si>
  <si>
    <t>Deelnemer 5</t>
  </si>
  <si>
    <t>Deelnemer 6</t>
  </si>
  <si>
    <t>Deelnemer 7</t>
  </si>
  <si>
    <t>Deelnemer 8</t>
  </si>
  <si>
    <t>Deelnemer 9</t>
  </si>
  <si>
    <t>Deelnemer 10</t>
  </si>
  <si>
    <t>Maximale Subsidie</t>
  </si>
  <si>
    <t>Maximale Subsidie FO</t>
  </si>
  <si>
    <t>Maximale Subsidie IO</t>
  </si>
  <si>
    <t>Maximale Subsidie EO</t>
  </si>
  <si>
    <t>Maximale Subsidie Totaal</t>
  </si>
  <si>
    <t>Cash Bijdrage</t>
  </si>
  <si>
    <t>Cash Ontvangen</t>
  </si>
  <si>
    <t>In-kind bijdrage</t>
  </si>
  <si>
    <t>Overige Subsidies</t>
  </si>
  <si>
    <t>Gevraagde Subsidie FO</t>
  </si>
  <si>
    <t>Gevraagde Subsidie IO</t>
  </si>
  <si>
    <t>Gevraagde Subsidie EO</t>
  </si>
  <si>
    <t>Gevraagde Subsidie Totaal</t>
  </si>
  <si>
    <t>Financiering Totaal</t>
  </si>
  <si>
    <t>Financiering</t>
  </si>
  <si>
    <t>Bijdragen</t>
  </si>
  <si>
    <t>Gevraagde Subsidie</t>
  </si>
  <si>
    <t>Type Organisatie</t>
  </si>
  <si>
    <t>Naam Organisitie</t>
  </si>
  <si>
    <t>Deelnemer</t>
  </si>
  <si>
    <t>Let op! Vul eerst "Basis gegevens aanvraag" in voordat de begroting per deelnemer wordt ingevuld. Deelnemer 1 is altijd de penvoerder</t>
  </si>
  <si>
    <t xml:space="preserve"> Maximale subsidie percentage per type activiteit</t>
  </si>
  <si>
    <t>Maximale subsidie per type activiteit</t>
  </si>
  <si>
    <t>Penvoerder - Deelnemer 1:</t>
  </si>
  <si>
    <t>Deelnemer 2:</t>
  </si>
  <si>
    <t>Deelnemer 3:</t>
  </si>
  <si>
    <t>Deelnemer 4:</t>
  </si>
  <si>
    <t>Deelnemer 5:</t>
  </si>
  <si>
    <t>Deelnemer 6:</t>
  </si>
  <si>
    <t>Deelnemer 7:</t>
  </si>
  <si>
    <t>Deelnemer 8:</t>
  </si>
  <si>
    <t>Deelnemer 9:</t>
  </si>
  <si>
    <t>Deelnemer 10:</t>
  </si>
  <si>
    <t>Penvoerder - Deelnemer 1</t>
  </si>
  <si>
    <t>KvK-nummer</t>
  </si>
  <si>
    <t>Buitenlandse organisatie?</t>
  </si>
  <si>
    <t>Overzicht Projectbegroting en Financiering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</si>
</sst>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quot;€&quot;\ * #,##0.00_ ;_ &quot;€&quot;\ * \-#,##0.00_ ;_ &quot;€&quot;\ * &quot;-&quot;??_ ;_ @_ "/>
    <numFmt numFmtId="165" formatCode="_ * #,##0.00_ ;_ * \-#,##0.00_ ;_ * &quot;-&quot;??_ ;_ @_ "/>
    <numFmt numFmtId="166" formatCode="_-* #,##0_-;_-* #,##0\-;_-* &quot;-&quot;??_-;_-@_-"/>
    <numFmt numFmtId="167" formatCode="&quot;€&quot;\ #,##0.00_-"/>
    <numFmt numFmtId="168" formatCode="_ &quot;€&quot;\ * #,##0_ ;_ &quot;€&quot;\ * \-#,##0_ ;_ &quot;€&quot;\ * &quot;-&quot;??_ ;_ @_ "/>
    <numFmt numFmtId="169" formatCode="d/mm/yy;@"/>
    <numFmt numFmtId="170" formatCode="&quot;€&quot;\ #,##0_-"/>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10"/>
      <color indexed="8"/>
      <name val="Arial"/>
      <family val="2"/>
    </font>
    <font>
      <b/>
      <sz val="10"/>
      <color indexed="8"/>
      <name val="Arial"/>
      <family val="2"/>
    </font>
    <font>
      <sz val="9"/>
      <color indexed="8"/>
      <name val="Arial"/>
      <family val="2"/>
    </font>
    <font>
      <b/>
      <sz val="9"/>
      <color indexed="8"/>
      <name val="Arial"/>
      <family val="2"/>
    </font>
    <font>
      <sz val="9"/>
      <name val="Arial"/>
      <family val="2"/>
    </font>
    <font>
      <b/>
      <sz val="9"/>
      <name val="Arial"/>
      <family val="2"/>
    </font>
    <font>
      <b/>
      <sz val="9"/>
      <color rgb="FFFF0000"/>
      <name val="Arial"/>
      <family val="2"/>
    </font>
    <font>
      <sz val="9"/>
      <color rgb="FFFF0000"/>
      <name val="Arial"/>
      <family val="2"/>
    </font>
    <font>
      <sz val="8"/>
      <name val="Calibri"/>
      <family val="2"/>
      <scheme val="minor"/>
    </font>
    <font>
      <b/>
      <sz val="20"/>
      <color theme="1"/>
      <name val="Calibri"/>
      <family val="2"/>
      <scheme val="minor"/>
    </font>
    <font>
      <sz val="9"/>
      <color theme="0"/>
      <name val="Arial"/>
      <family val="2"/>
    </font>
    <font>
      <b/>
      <i/>
      <sz val="9"/>
      <color indexed="8"/>
      <name val="Arial"/>
      <family val="2"/>
    </font>
    <font>
      <b/>
      <sz val="14"/>
      <name val="Arial"/>
      <family val="2"/>
    </font>
    <font>
      <sz val="11"/>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99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79998168889431442"/>
        <bgColor indexed="64"/>
      </patternFill>
    </fill>
  </fills>
  <borders count="5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top style="mediumDashed">
        <color indexed="64"/>
      </top>
      <bottom style="medium">
        <color indexed="64"/>
      </bottom>
      <diagonal/>
    </border>
    <border>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right/>
      <top style="medium">
        <color indexed="64"/>
      </top>
      <bottom style="medium">
        <color indexed="64"/>
      </bottom>
      <diagonal/>
    </border>
    <border>
      <left style="dotted">
        <color indexed="64"/>
      </left>
      <right style="dotted">
        <color indexed="64"/>
      </right>
      <top style="dotted">
        <color indexed="64"/>
      </top>
      <bottom style="dotted">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Dashed">
        <color indexed="64"/>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s>
  <cellStyleXfs count="4">
    <xf numFmtId="0" fontId="0" fillId="0" borderId="0"/>
    <xf numFmtId="165"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276">
    <xf numFmtId="0" fontId="0" fillId="0" borderId="0" xfId="0"/>
    <xf numFmtId="166" fontId="6" fillId="0" borderId="1" xfId="1" applyNumberFormat="1" applyFont="1" applyFill="1" applyBorder="1" applyAlignment="1" applyProtection="1">
      <alignment horizontal="left" vertical="top"/>
    </xf>
    <xf numFmtId="166" fontId="9" fillId="2" borderId="0" xfId="1" applyNumberFormat="1" applyFont="1" applyFill="1" applyBorder="1" applyAlignment="1" applyProtection="1">
      <alignment horizontal="left" vertical="center"/>
    </xf>
    <xf numFmtId="166" fontId="10" fillId="2" borderId="0" xfId="1" applyNumberFormat="1" applyFont="1" applyFill="1" applyBorder="1" applyAlignment="1" applyProtection="1">
      <alignment horizontal="left" vertical="center"/>
    </xf>
    <xf numFmtId="166" fontId="6" fillId="2" borderId="0" xfId="1" applyNumberFormat="1" applyFont="1" applyFill="1" applyBorder="1" applyAlignment="1" applyProtection="1">
      <alignment horizontal="left" vertical="center"/>
    </xf>
    <xf numFmtId="166" fontId="5" fillId="2" borderId="17" xfId="1" applyNumberFormat="1" applyFont="1" applyFill="1" applyBorder="1" applyAlignment="1" applyProtection="1">
      <alignment vertical="center"/>
    </xf>
    <xf numFmtId="167" fontId="6" fillId="2" borderId="4" xfId="1" applyNumberFormat="1" applyFont="1" applyFill="1" applyBorder="1" applyAlignment="1" applyProtection="1">
      <alignment horizontal="center" vertical="center"/>
    </xf>
    <xf numFmtId="166" fontId="6" fillId="2" borderId="0" xfId="1" applyNumberFormat="1" applyFont="1" applyFill="1" applyBorder="1" applyAlignment="1" applyProtection="1">
      <alignment horizontal="left" vertical="center" wrapText="1"/>
    </xf>
    <xf numFmtId="0" fontId="7" fillId="2" borderId="0" xfId="0" applyFont="1" applyFill="1" applyAlignment="1">
      <alignment vertical="center" wrapText="1"/>
    </xf>
    <xf numFmtId="167" fontId="6" fillId="2" borderId="5" xfId="1" applyNumberFormat="1" applyFont="1" applyFill="1" applyBorder="1" applyAlignment="1" applyProtection="1">
      <alignment horizontal="center" vertical="center" wrapText="1"/>
    </xf>
    <xf numFmtId="166" fontId="6" fillId="2" borderId="0" xfId="1" applyNumberFormat="1" applyFont="1" applyFill="1" applyBorder="1" applyAlignment="1" applyProtection="1">
      <alignment horizontal="center" vertical="center"/>
    </xf>
    <xf numFmtId="167" fontId="6" fillId="2" borderId="0" xfId="1" applyNumberFormat="1" applyFont="1" applyFill="1" applyBorder="1" applyAlignment="1" applyProtection="1">
      <alignment horizontal="center" vertical="center"/>
    </xf>
    <xf numFmtId="167" fontId="6" fillId="2" borderId="5" xfId="1" applyNumberFormat="1" applyFont="1" applyFill="1" applyBorder="1" applyAlignment="1" applyProtection="1">
      <alignment horizontal="center" vertical="center"/>
    </xf>
    <xf numFmtId="168" fontId="5" fillId="2" borderId="0" xfId="2" applyNumberFormat="1" applyFont="1" applyFill="1" applyBorder="1" applyAlignment="1" applyProtection="1">
      <alignment vertical="center"/>
    </xf>
    <xf numFmtId="166" fontId="5" fillId="2" borderId="0" xfId="1" applyNumberFormat="1" applyFont="1" applyFill="1" applyBorder="1" applyAlignment="1" applyProtection="1">
      <alignment horizontal="left" vertical="center"/>
    </xf>
    <xf numFmtId="166" fontId="5" fillId="2" borderId="0" xfId="1" applyNumberFormat="1" applyFont="1" applyFill="1" applyBorder="1" applyAlignment="1" applyProtection="1">
      <alignment vertical="center"/>
    </xf>
    <xf numFmtId="2" fontId="5" fillId="2" borderId="0" xfId="1" applyNumberFormat="1" applyFont="1" applyFill="1" applyBorder="1" applyAlignment="1" applyProtection="1">
      <alignment vertical="center"/>
    </xf>
    <xf numFmtId="3" fontId="5" fillId="2" borderId="0" xfId="1" applyNumberFormat="1" applyFont="1" applyFill="1" applyBorder="1" applyAlignment="1" applyProtection="1">
      <alignment horizontal="right" vertical="center"/>
    </xf>
    <xf numFmtId="166" fontId="6" fillId="2" borderId="0" xfId="1" applyNumberFormat="1" applyFont="1" applyFill="1" applyBorder="1" applyAlignment="1" applyProtection="1">
      <alignment vertical="center"/>
    </xf>
    <xf numFmtId="1" fontId="6" fillId="2" borderId="0" xfId="1" applyNumberFormat="1" applyFont="1" applyFill="1" applyBorder="1" applyAlignment="1" applyProtection="1">
      <alignment vertical="center"/>
    </xf>
    <xf numFmtId="3" fontId="6" fillId="2" borderId="0" xfId="1" applyNumberFormat="1" applyFont="1" applyFill="1" applyBorder="1" applyAlignment="1" applyProtection="1">
      <alignment vertical="center"/>
    </xf>
    <xf numFmtId="0" fontId="8" fillId="2" borderId="0" xfId="1" applyNumberFormat="1" applyFont="1" applyFill="1" applyBorder="1" applyAlignment="1" applyProtection="1">
      <alignment horizontal="right" vertical="center"/>
    </xf>
    <xf numFmtId="168" fontId="5" fillId="2" borderId="0" xfId="2" applyNumberFormat="1" applyFont="1" applyFill="1" applyBorder="1" applyAlignment="1" applyProtection="1">
      <alignment horizontal="right" vertical="center"/>
    </xf>
    <xf numFmtId="166" fontId="6" fillId="2" borderId="5" xfId="1" applyNumberFormat="1" applyFont="1" applyFill="1" applyBorder="1" applyAlignment="1" applyProtection="1">
      <alignment horizontal="center" vertical="center"/>
    </xf>
    <xf numFmtId="166" fontId="6" fillId="2" borderId="6" xfId="1" applyNumberFormat="1" applyFont="1" applyFill="1" applyBorder="1" applyAlignment="1" applyProtection="1">
      <alignment vertical="center"/>
    </xf>
    <xf numFmtId="167" fontId="6" fillId="2" borderId="6" xfId="1" applyNumberFormat="1" applyFont="1" applyFill="1" applyBorder="1" applyAlignment="1" applyProtection="1">
      <alignment vertical="center"/>
    </xf>
    <xf numFmtId="166" fontId="5" fillId="2" borderId="6" xfId="1" applyNumberFormat="1" applyFont="1" applyFill="1" applyBorder="1" applyAlignment="1" applyProtection="1">
      <alignment horizontal="right" vertical="center"/>
    </xf>
    <xf numFmtId="3" fontId="6" fillId="0" borderId="8" xfId="1" applyNumberFormat="1" applyFont="1" applyFill="1" applyBorder="1" applyAlignment="1" applyProtection="1">
      <alignment horizontal="center" vertical="center"/>
    </xf>
    <xf numFmtId="3" fontId="6" fillId="0" borderId="7" xfId="1" applyNumberFormat="1" applyFont="1" applyFill="1" applyBorder="1" applyAlignment="1" applyProtection="1">
      <alignment vertical="center"/>
    </xf>
    <xf numFmtId="166" fontId="6" fillId="0" borderId="0" xfId="1" applyNumberFormat="1" applyFont="1" applyFill="1" applyBorder="1" applyAlignment="1" applyProtection="1">
      <alignment vertical="center"/>
    </xf>
    <xf numFmtId="166" fontId="5" fillId="0" borderId="6" xfId="1" applyNumberFormat="1" applyFont="1" applyFill="1" applyBorder="1" applyAlignment="1" applyProtection="1">
      <alignment horizontal="right" vertical="center"/>
    </xf>
    <xf numFmtId="167" fontId="6" fillId="2" borderId="17" xfId="1" applyNumberFormat="1" applyFont="1" applyFill="1" applyBorder="1" applyAlignment="1" applyProtection="1">
      <alignment vertical="center"/>
    </xf>
    <xf numFmtId="3" fontId="6" fillId="2" borderId="17" xfId="1" applyNumberFormat="1" applyFont="1" applyFill="1" applyBorder="1" applyAlignment="1" applyProtection="1">
      <alignment vertical="center"/>
    </xf>
    <xf numFmtId="3" fontId="6" fillId="2" borderId="4" xfId="1" applyNumberFormat="1" applyFont="1" applyFill="1" applyBorder="1" applyAlignment="1" applyProtection="1">
      <alignment horizontal="center" vertical="center"/>
    </xf>
    <xf numFmtId="167" fontId="6" fillId="2" borderId="0" xfId="1" applyNumberFormat="1" applyFont="1" applyFill="1" applyBorder="1" applyAlignment="1" applyProtection="1">
      <alignment vertical="center"/>
    </xf>
    <xf numFmtId="4" fontId="5" fillId="2" borderId="0" xfId="1" applyNumberFormat="1" applyFont="1" applyFill="1" applyBorder="1" applyAlignment="1" applyProtection="1">
      <alignment vertical="center"/>
    </xf>
    <xf numFmtId="3" fontId="5" fillId="2" borderId="0" xfId="1" applyNumberFormat="1" applyFont="1" applyFill="1" applyBorder="1" applyAlignment="1" applyProtection="1">
      <alignment vertical="center"/>
    </xf>
    <xf numFmtId="4" fontId="5" fillId="0" borderId="0" xfId="1" applyNumberFormat="1" applyFont="1" applyFill="1" applyBorder="1" applyAlignment="1" applyProtection="1">
      <alignment vertical="center"/>
    </xf>
    <xf numFmtId="166" fontId="6" fillId="2" borderId="6" xfId="1" quotePrefix="1" applyNumberFormat="1" applyFont="1" applyFill="1" applyBorder="1" applyAlignment="1" applyProtection="1">
      <alignment vertical="center"/>
    </xf>
    <xf numFmtId="4" fontId="6" fillId="2" borderId="6" xfId="1" applyNumberFormat="1" applyFont="1" applyFill="1" applyBorder="1" applyAlignment="1" applyProtection="1">
      <alignment vertical="center"/>
    </xf>
    <xf numFmtId="167" fontId="5" fillId="2" borderId="0" xfId="1" applyNumberFormat="1" applyFont="1" applyFill="1" applyBorder="1" applyAlignment="1" applyProtection="1">
      <alignment vertical="center"/>
    </xf>
    <xf numFmtId="167" fontId="5" fillId="2" borderId="17" xfId="1" applyNumberFormat="1" applyFont="1" applyFill="1" applyBorder="1" applyAlignment="1" applyProtection="1">
      <alignment vertical="center"/>
    </xf>
    <xf numFmtId="3" fontId="5" fillId="2" borderId="0" xfId="1" applyNumberFormat="1" applyFont="1" applyFill="1" applyBorder="1" applyAlignment="1" applyProtection="1">
      <alignment horizontal="left" vertical="center"/>
    </xf>
    <xf numFmtId="3" fontId="6" fillId="2" borderId="5" xfId="1" applyNumberFormat="1" applyFont="1" applyFill="1" applyBorder="1" applyAlignment="1" applyProtection="1">
      <alignment horizontal="center" vertical="center"/>
    </xf>
    <xf numFmtId="3" fontId="6" fillId="2" borderId="8" xfId="1" applyNumberFormat="1" applyFont="1" applyFill="1" applyBorder="1" applyAlignment="1" applyProtection="1">
      <alignment horizontal="center" vertical="center"/>
    </xf>
    <xf numFmtId="167" fontId="6" fillId="0" borderId="0" xfId="1" applyNumberFormat="1" applyFont="1" applyFill="1" applyBorder="1" applyAlignment="1" applyProtection="1">
      <alignment horizontal="center" vertical="center"/>
    </xf>
    <xf numFmtId="3" fontId="5" fillId="0" borderId="0" xfId="1" applyNumberFormat="1" applyFont="1" applyFill="1" applyBorder="1" applyAlignment="1" applyProtection="1">
      <alignment vertical="center"/>
    </xf>
    <xf numFmtId="3" fontId="6" fillId="2" borderId="0" xfId="1" applyNumberFormat="1" applyFont="1" applyFill="1" applyBorder="1" applyAlignment="1" applyProtection="1">
      <alignment horizontal="center" vertical="center"/>
    </xf>
    <xf numFmtId="166" fontId="6" fillId="0" borderId="17" xfId="1" applyNumberFormat="1" applyFont="1" applyFill="1" applyBorder="1" applyAlignment="1" applyProtection="1">
      <alignment vertical="center"/>
    </xf>
    <xf numFmtId="166" fontId="6" fillId="0" borderId="4" xfId="1" applyNumberFormat="1" applyFont="1" applyFill="1" applyBorder="1" applyAlignment="1" applyProtection="1">
      <alignment vertical="center"/>
    </xf>
    <xf numFmtId="167" fontId="6" fillId="0" borderId="5"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horizontal="right" vertical="center"/>
    </xf>
    <xf numFmtId="166" fontId="6" fillId="0" borderId="5" xfId="1" applyNumberFormat="1" applyFont="1" applyFill="1" applyBorder="1" applyAlignment="1" applyProtection="1">
      <alignment vertical="center"/>
    </xf>
    <xf numFmtId="166" fontId="6" fillId="2" borderId="9" xfId="1" applyNumberFormat="1" applyFont="1" applyFill="1" applyBorder="1" applyAlignment="1" applyProtection="1">
      <alignment vertical="center"/>
    </xf>
    <xf numFmtId="167" fontId="6" fillId="2" borderId="9" xfId="1" applyNumberFormat="1" applyFont="1" applyFill="1" applyBorder="1" applyAlignment="1" applyProtection="1">
      <alignment vertical="center"/>
    </xf>
    <xf numFmtId="166" fontId="5" fillId="2" borderId="9" xfId="1" applyNumberFormat="1" applyFont="1" applyFill="1" applyBorder="1" applyAlignment="1" applyProtection="1">
      <alignment horizontal="right" vertical="center"/>
    </xf>
    <xf numFmtId="166" fontId="5" fillId="2" borderId="0" xfId="1" applyNumberFormat="1" applyFont="1" applyFill="1" applyBorder="1" applyAlignment="1" applyProtection="1">
      <alignment horizontal="right" vertical="center"/>
    </xf>
    <xf numFmtId="168" fontId="6" fillId="0" borderId="0" xfId="2" applyNumberFormat="1" applyFont="1" applyFill="1" applyBorder="1" applyAlignment="1" applyProtection="1">
      <alignment vertical="center"/>
    </xf>
    <xf numFmtId="167" fontId="6" fillId="0" borderId="0" xfId="1" applyNumberFormat="1" applyFont="1" applyFill="1" applyBorder="1" applyAlignment="1" applyProtection="1">
      <alignment vertical="center"/>
    </xf>
    <xf numFmtId="167" fontId="6" fillId="2" borderId="9" xfId="1" applyNumberFormat="1" applyFont="1" applyFill="1" applyBorder="1" applyAlignment="1" applyProtection="1">
      <alignment horizontal="left" vertical="center"/>
    </xf>
    <xf numFmtId="166" fontId="6" fillId="0" borderId="9" xfId="1" applyNumberFormat="1" applyFont="1" applyFill="1" applyBorder="1" applyAlignment="1" applyProtection="1">
      <alignment vertical="center"/>
    </xf>
    <xf numFmtId="9" fontId="6" fillId="0" borderId="0" xfId="3" applyFont="1" applyFill="1" applyBorder="1" applyAlignment="1" applyProtection="1">
      <alignment horizontal="center" vertical="center"/>
    </xf>
    <xf numFmtId="167" fontId="6" fillId="2" borderId="0" xfId="1" applyNumberFormat="1" applyFont="1" applyFill="1" applyBorder="1" applyAlignment="1" applyProtection="1">
      <alignment horizontal="center" vertical="center" wrapText="1"/>
    </xf>
    <xf numFmtId="167" fontId="6" fillId="0" borderId="0" xfId="1" applyNumberFormat="1" applyFont="1" applyFill="1" applyBorder="1" applyAlignment="1" applyProtection="1">
      <alignment horizontal="center" vertical="center" wrapText="1"/>
    </xf>
    <xf numFmtId="9" fontId="6" fillId="0" borderId="9" xfId="3" applyFont="1" applyFill="1" applyBorder="1" applyAlignment="1" applyProtection="1">
      <alignment horizontal="center" vertical="center"/>
    </xf>
    <xf numFmtId="166" fontId="5" fillId="0" borderId="9" xfId="1" applyNumberFormat="1" applyFont="1" applyFill="1" applyBorder="1" applyAlignment="1" applyProtection="1">
      <alignment horizontal="right" vertical="center"/>
    </xf>
    <xf numFmtId="168" fontId="6" fillId="0" borderId="9" xfId="2" applyNumberFormat="1" applyFont="1" applyFill="1" applyBorder="1" applyAlignment="1" applyProtection="1">
      <alignment vertical="center"/>
    </xf>
    <xf numFmtId="167" fontId="6" fillId="0" borderId="9" xfId="1" applyNumberFormat="1" applyFont="1" applyFill="1" applyBorder="1" applyAlignment="1" applyProtection="1">
      <alignment vertical="center"/>
    </xf>
    <xf numFmtId="166" fontId="6" fillId="0" borderId="6" xfId="1" applyNumberFormat="1" applyFont="1" applyFill="1" applyBorder="1" applyAlignment="1" applyProtection="1">
      <alignment vertical="center"/>
    </xf>
    <xf numFmtId="168" fontId="6" fillId="0" borderId="6" xfId="2" applyNumberFormat="1" applyFont="1" applyFill="1" applyBorder="1" applyAlignment="1" applyProtection="1">
      <alignment vertical="center"/>
    </xf>
    <xf numFmtId="167" fontId="6" fillId="0" borderId="6" xfId="1" applyNumberFormat="1" applyFont="1" applyFill="1" applyBorder="1" applyAlignment="1" applyProtection="1">
      <alignment vertical="center"/>
    </xf>
    <xf numFmtId="166" fontId="6" fillId="0" borderId="8" xfId="1" applyNumberFormat="1" applyFont="1" applyFill="1" applyBorder="1" applyAlignment="1" applyProtection="1">
      <alignment vertical="center"/>
    </xf>
    <xf numFmtId="0" fontId="7" fillId="0" borderId="0" xfId="0" applyFont="1" applyAlignment="1">
      <alignment vertical="center"/>
    </xf>
    <xf numFmtId="166" fontId="5" fillId="2" borderId="5" xfId="1" applyNumberFormat="1" applyFont="1" applyFill="1" applyBorder="1" applyAlignment="1" applyProtection="1">
      <alignment vertical="center"/>
    </xf>
    <xf numFmtId="4" fontId="6" fillId="0" borderId="5" xfId="1" applyNumberFormat="1" applyFont="1" applyFill="1" applyBorder="1" applyAlignment="1" applyProtection="1">
      <alignment horizontal="center" vertical="center"/>
    </xf>
    <xf numFmtId="166" fontId="5" fillId="2" borderId="4" xfId="1" applyNumberFormat="1" applyFont="1" applyFill="1" applyBorder="1" applyAlignment="1" applyProtection="1">
      <alignment vertical="center"/>
    </xf>
    <xf numFmtId="0" fontId="7" fillId="2" borderId="0" xfId="0" applyFont="1" applyFill="1" applyAlignment="1">
      <alignment vertical="center"/>
    </xf>
    <xf numFmtId="166" fontId="6" fillId="0" borderId="18" xfId="1" applyNumberFormat="1" applyFont="1" applyFill="1" applyBorder="1" applyAlignment="1" applyProtection="1">
      <alignment vertical="center"/>
    </xf>
    <xf numFmtId="0" fontId="13" fillId="2" borderId="0" xfId="0" applyFont="1" applyFill="1" applyAlignment="1">
      <alignment vertical="center"/>
    </xf>
    <xf numFmtId="0" fontId="7" fillId="0" borderId="0" xfId="0" applyFont="1" applyAlignment="1">
      <alignment horizontal="center" vertical="center"/>
    </xf>
    <xf numFmtId="0" fontId="10" fillId="2" borderId="0" xfId="0" applyFont="1" applyFill="1" applyAlignment="1">
      <alignment vertical="center"/>
    </xf>
    <xf numFmtId="0" fontId="8" fillId="2" borderId="3" xfId="0" applyFont="1" applyFill="1" applyBorder="1" applyAlignment="1">
      <alignment vertical="center"/>
    </xf>
    <xf numFmtId="0" fontId="7" fillId="2" borderId="6" xfId="0" applyFont="1" applyFill="1" applyBorder="1" applyAlignment="1">
      <alignment vertical="center"/>
    </xf>
    <xf numFmtId="166" fontId="14" fillId="2" borderId="0" xfId="1" applyNumberFormat="1" applyFont="1" applyFill="1" applyBorder="1" applyAlignment="1" applyProtection="1">
      <alignment vertical="center"/>
    </xf>
    <xf numFmtId="166" fontId="6" fillId="2" borderId="11" xfId="1" applyNumberFormat="1" applyFont="1" applyFill="1" applyBorder="1" applyAlignment="1" applyProtection="1">
      <alignment vertical="center" wrapText="1"/>
    </xf>
    <xf numFmtId="166" fontId="6" fillId="2" borderId="5" xfId="1" applyNumberFormat="1" applyFont="1" applyFill="1" applyBorder="1" applyAlignment="1" applyProtection="1">
      <alignment horizontal="left" vertical="center" wrapText="1"/>
    </xf>
    <xf numFmtId="9" fontId="5" fillId="2" borderId="0" xfId="1" applyNumberFormat="1" applyFont="1" applyFill="1" applyBorder="1" applyAlignment="1" applyProtection="1">
      <alignment vertical="center"/>
    </xf>
    <xf numFmtId="170" fontId="5" fillId="2" borderId="0" xfId="1" applyNumberFormat="1" applyFont="1" applyFill="1" applyBorder="1" applyAlignment="1" applyProtection="1">
      <alignment vertical="center"/>
    </xf>
    <xf numFmtId="166" fontId="5" fillId="2" borderId="6" xfId="1" applyNumberFormat="1" applyFont="1" applyFill="1" applyBorder="1" applyAlignment="1" applyProtection="1">
      <alignment vertical="center"/>
    </xf>
    <xf numFmtId="0" fontId="8" fillId="2" borderId="0" xfId="0" applyFont="1" applyFill="1" applyAlignment="1">
      <alignment vertical="center" wrapText="1"/>
    </xf>
    <xf numFmtId="0" fontId="8" fillId="2" borderId="0" xfId="0" applyFont="1" applyFill="1" applyAlignment="1">
      <alignment vertical="center"/>
    </xf>
    <xf numFmtId="0" fontId="8" fillId="2" borderId="10"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8" fillId="0" borderId="0" xfId="0" applyFont="1" applyAlignment="1">
      <alignment vertical="center" wrapText="1"/>
    </xf>
    <xf numFmtId="0" fontId="7" fillId="2" borderId="11" xfId="0" applyFont="1" applyFill="1" applyBorder="1" applyAlignment="1">
      <alignment vertical="center"/>
    </xf>
    <xf numFmtId="0" fontId="7" fillId="2" borderId="12" xfId="0" applyFont="1" applyFill="1" applyBorder="1" applyAlignment="1">
      <alignment vertical="center"/>
    </xf>
    <xf numFmtId="9" fontId="5" fillId="2" borderId="0" xfId="1" applyNumberFormat="1" applyFont="1" applyFill="1" applyBorder="1" applyAlignment="1" applyProtection="1">
      <alignment vertical="center"/>
      <protection locked="0"/>
    </xf>
    <xf numFmtId="3" fontId="5" fillId="2" borderId="0" xfId="1" applyNumberFormat="1" applyFont="1" applyFill="1" applyBorder="1" applyAlignment="1" applyProtection="1">
      <alignment vertical="center"/>
      <protection locked="0"/>
    </xf>
    <xf numFmtId="166" fontId="6" fillId="2" borderId="0" xfId="1" applyNumberFormat="1" applyFont="1" applyFill="1" applyBorder="1" applyAlignment="1" applyProtection="1">
      <alignment vertical="center" wrapText="1"/>
    </xf>
    <xf numFmtId="0" fontId="8" fillId="2" borderId="5" xfId="0" applyFont="1" applyFill="1" applyBorder="1" applyAlignment="1">
      <alignment horizontal="center" vertical="center" wrapText="1"/>
    </xf>
    <xf numFmtId="0" fontId="7" fillId="0" borderId="0" xfId="0" applyFont="1" applyAlignment="1">
      <alignment vertical="center" wrapText="1"/>
    </xf>
    <xf numFmtId="166" fontId="6" fillId="0" borderId="0" xfId="1" applyNumberFormat="1" applyFont="1" applyFill="1" applyBorder="1" applyAlignment="1" applyProtection="1">
      <alignment horizontal="left" vertical="top"/>
    </xf>
    <xf numFmtId="166" fontId="6" fillId="2" borderId="17" xfId="1" applyNumberFormat="1" applyFont="1" applyFill="1" applyBorder="1" applyAlignment="1" applyProtection="1">
      <alignment vertical="center"/>
    </xf>
    <xf numFmtId="49" fontId="7" fillId="2" borderId="0" xfId="0" applyNumberFormat="1" applyFont="1" applyFill="1" applyAlignment="1" applyProtection="1">
      <alignment vertical="center"/>
      <protection locked="0"/>
    </xf>
    <xf numFmtId="169" fontId="7" fillId="2" borderId="0" xfId="0" applyNumberFormat="1" applyFont="1" applyFill="1" applyAlignment="1" applyProtection="1">
      <alignment vertical="center"/>
      <protection locked="0"/>
    </xf>
    <xf numFmtId="169" fontId="7" fillId="2" borderId="0" xfId="0" applyNumberFormat="1" applyFont="1" applyFill="1" applyAlignment="1">
      <alignment vertical="center"/>
    </xf>
    <xf numFmtId="0" fontId="0" fillId="5" borderId="0" xfId="0" applyFill="1"/>
    <xf numFmtId="0" fontId="12" fillId="5" borderId="0" xfId="0" applyFont="1" applyFill="1"/>
    <xf numFmtId="0" fontId="0" fillId="5" borderId="0" xfId="0" applyFill="1" applyAlignment="1">
      <alignment horizontal="center"/>
    </xf>
    <xf numFmtId="0" fontId="2" fillId="5" borderId="0" xfId="0" applyFont="1" applyFill="1"/>
    <xf numFmtId="0" fontId="2" fillId="5" borderId="10" xfId="0" applyFont="1" applyFill="1" applyBorder="1"/>
    <xf numFmtId="0" fontId="2" fillId="5" borderId="11" xfId="0" applyFont="1" applyFill="1" applyBorder="1"/>
    <xf numFmtId="0" fontId="2" fillId="5" borderId="12" xfId="0" applyFont="1" applyFill="1" applyBorder="1"/>
    <xf numFmtId="0" fontId="0" fillId="5" borderId="23" xfId="0" applyFill="1" applyBorder="1"/>
    <xf numFmtId="0" fontId="0" fillId="5" borderId="24" xfId="0" applyFill="1" applyBorder="1"/>
    <xf numFmtId="0" fontId="0" fillId="5" borderId="27" xfId="0" applyFill="1" applyBorder="1"/>
    <xf numFmtId="0" fontId="0" fillId="5" borderId="29" xfId="0" applyFill="1" applyBorder="1"/>
    <xf numFmtId="0" fontId="0" fillId="5" borderId="30" xfId="0" applyFill="1" applyBorder="1"/>
    <xf numFmtId="0" fontId="2" fillId="5" borderId="32" xfId="0" applyFont="1" applyFill="1" applyBorder="1"/>
    <xf numFmtId="0" fontId="0" fillId="5" borderId="33" xfId="0" applyFill="1" applyBorder="1"/>
    <xf numFmtId="0" fontId="0" fillId="5" borderId="34" xfId="0" applyFill="1" applyBorder="1"/>
    <xf numFmtId="0" fontId="0" fillId="5" borderId="32" xfId="0" applyFill="1" applyBorder="1"/>
    <xf numFmtId="0" fontId="2" fillId="5" borderId="33" xfId="0" applyFont="1" applyFill="1" applyBorder="1" applyAlignment="1">
      <alignment horizontal="center"/>
    </xf>
    <xf numFmtId="0" fontId="2" fillId="5" borderId="33" xfId="0" applyFont="1" applyFill="1" applyBorder="1" applyAlignment="1">
      <alignment horizontal="center" wrapText="1"/>
    </xf>
    <xf numFmtId="167" fontId="5" fillId="2" borderId="0" xfId="1" applyNumberFormat="1" applyFont="1" applyFill="1" applyBorder="1" applyAlignment="1" applyProtection="1">
      <alignment horizontal="right" vertical="center"/>
    </xf>
    <xf numFmtId="166" fontId="3" fillId="2" borderId="0" xfId="1" applyNumberFormat="1" applyFont="1" applyFill="1" applyBorder="1" applyAlignment="1" applyProtection="1">
      <alignment horizontal="left" vertical="center"/>
    </xf>
    <xf numFmtId="167" fontId="4" fillId="2" borderId="0" xfId="1" applyNumberFormat="1" applyFont="1" applyFill="1" applyBorder="1" applyAlignment="1" applyProtection="1">
      <alignment horizontal="center" vertical="center"/>
    </xf>
    <xf numFmtId="166" fontId="3" fillId="2" borderId="0" xfId="1" applyNumberFormat="1" applyFont="1" applyFill="1" applyBorder="1" applyAlignment="1" applyProtection="1">
      <alignment vertical="center"/>
    </xf>
    <xf numFmtId="167" fontId="3" fillId="2" borderId="0" xfId="1" applyNumberFormat="1" applyFont="1" applyFill="1" applyBorder="1" applyAlignment="1" applyProtection="1">
      <alignment vertical="center"/>
    </xf>
    <xf numFmtId="166" fontId="3" fillId="0" borderId="0" xfId="1" applyNumberFormat="1" applyFont="1" applyFill="1" applyBorder="1" applyAlignment="1" applyProtection="1">
      <alignment vertical="center"/>
    </xf>
    <xf numFmtId="167" fontId="3" fillId="0" borderId="0" xfId="1" applyNumberFormat="1" applyFont="1" applyFill="1" applyBorder="1" applyAlignment="1" applyProtection="1">
      <alignment vertical="center"/>
    </xf>
    <xf numFmtId="167" fontId="4" fillId="0" borderId="0" xfId="1" applyNumberFormat="1" applyFont="1" applyFill="1" applyBorder="1" applyAlignment="1" applyProtection="1">
      <alignment horizontal="center" vertical="center"/>
    </xf>
    <xf numFmtId="166" fontId="5" fillId="0" borderId="0" xfId="1" applyNumberFormat="1" applyFont="1" applyFill="1" applyBorder="1" applyAlignment="1" applyProtection="1">
      <alignment vertical="center"/>
    </xf>
    <xf numFmtId="4" fontId="6" fillId="2" borderId="5" xfId="1" applyNumberFormat="1" applyFont="1" applyFill="1" applyBorder="1" applyAlignment="1" applyProtection="1">
      <alignment horizontal="center" vertical="center"/>
    </xf>
    <xf numFmtId="2" fontId="5" fillId="0" borderId="0" xfId="1" applyNumberFormat="1" applyFont="1" applyFill="1" applyBorder="1" applyAlignment="1" applyProtection="1">
      <alignment vertical="center"/>
    </xf>
    <xf numFmtId="166" fontId="5" fillId="0" borderId="0" xfId="1" applyNumberFormat="1" applyFont="1" applyFill="1" applyBorder="1" applyAlignment="1" applyProtection="1">
      <alignment horizontal="left" vertical="top" wrapText="1"/>
    </xf>
    <xf numFmtId="167" fontId="8" fillId="2" borderId="0" xfId="1" applyNumberFormat="1" applyFont="1" applyFill="1" applyBorder="1" applyAlignment="1" applyProtection="1">
      <alignment vertical="center"/>
    </xf>
    <xf numFmtId="166" fontId="8" fillId="2" borderId="0" xfId="1" applyNumberFormat="1" applyFont="1" applyFill="1" applyBorder="1" applyAlignment="1" applyProtection="1">
      <alignment vertical="center"/>
    </xf>
    <xf numFmtId="166" fontId="6" fillId="2" borderId="1" xfId="1" applyNumberFormat="1" applyFont="1" applyFill="1" applyBorder="1" applyAlignment="1" applyProtection="1">
      <alignment vertical="center"/>
    </xf>
    <xf numFmtId="0" fontId="8" fillId="2" borderId="4" xfId="0" applyFont="1" applyFill="1" applyBorder="1" applyAlignment="1">
      <alignment vertical="center"/>
    </xf>
    <xf numFmtId="166" fontId="5" fillId="0" borderId="15" xfId="1" applyNumberFormat="1" applyFont="1" applyFill="1" applyBorder="1" applyAlignment="1" applyProtection="1">
      <alignment vertical="center"/>
    </xf>
    <xf numFmtId="167" fontId="6" fillId="0" borderId="2" xfId="1" applyNumberFormat="1" applyFont="1" applyFill="1" applyBorder="1" applyAlignment="1" applyProtection="1">
      <alignment horizontal="center" vertical="center"/>
    </xf>
    <xf numFmtId="166" fontId="5" fillId="8" borderId="16" xfId="1" applyNumberFormat="1" applyFont="1" applyFill="1" applyBorder="1" applyAlignment="1" applyProtection="1">
      <alignment vertical="center"/>
      <protection locked="0"/>
    </xf>
    <xf numFmtId="168" fontId="5" fillId="8" borderId="16" xfId="2" applyNumberFormat="1" applyFont="1" applyFill="1" applyBorder="1" applyAlignment="1" applyProtection="1">
      <alignment vertical="center"/>
      <protection locked="0"/>
    </xf>
    <xf numFmtId="3" fontId="5" fillId="8" borderId="16" xfId="1" applyNumberFormat="1" applyFont="1" applyFill="1" applyBorder="1" applyAlignment="1" applyProtection="1">
      <alignment horizontal="center" vertical="center"/>
      <protection locked="0"/>
    </xf>
    <xf numFmtId="168" fontId="5" fillId="4" borderId="0" xfId="2" applyNumberFormat="1" applyFont="1" applyFill="1" applyBorder="1" applyAlignment="1" applyProtection="1">
      <alignment vertical="center"/>
    </xf>
    <xf numFmtId="168" fontId="6" fillId="4" borderId="7" xfId="2" applyNumberFormat="1" applyFont="1" applyFill="1" applyBorder="1" applyAlignment="1" applyProtection="1">
      <alignment vertical="center"/>
    </xf>
    <xf numFmtId="164" fontId="5" fillId="8" borderId="16" xfId="2" applyFont="1" applyFill="1" applyBorder="1" applyAlignment="1" applyProtection="1">
      <alignment vertical="center"/>
      <protection locked="0"/>
    </xf>
    <xf numFmtId="3" fontId="5" fillId="8" borderId="16" xfId="1" applyNumberFormat="1" applyFont="1" applyFill="1" applyBorder="1" applyAlignment="1" applyProtection="1">
      <alignment vertical="center"/>
      <protection locked="0"/>
    </xf>
    <xf numFmtId="168" fontId="6" fillId="4" borderId="25" xfId="2" applyNumberFormat="1" applyFont="1" applyFill="1" applyBorder="1" applyAlignment="1" applyProtection="1">
      <alignment vertical="center"/>
    </xf>
    <xf numFmtId="168" fontId="6" fillId="4" borderId="26" xfId="2" applyNumberFormat="1" applyFont="1" applyFill="1" applyBorder="1" applyAlignment="1" applyProtection="1">
      <alignment vertical="center"/>
    </xf>
    <xf numFmtId="166" fontId="5" fillId="8" borderId="29" xfId="1" applyNumberFormat="1" applyFont="1" applyFill="1" applyBorder="1" applyAlignment="1" applyProtection="1">
      <alignment vertical="center"/>
      <protection locked="0"/>
    </xf>
    <xf numFmtId="166" fontId="5" fillId="8" borderId="28" xfId="1" applyNumberFormat="1" applyFont="1" applyFill="1" applyBorder="1" applyAlignment="1" applyProtection="1">
      <alignment horizontal="center" vertical="center"/>
      <protection locked="0"/>
    </xf>
    <xf numFmtId="166" fontId="5" fillId="8" borderId="35" xfId="1" applyNumberFormat="1" applyFont="1" applyFill="1" applyBorder="1" applyAlignment="1" applyProtection="1">
      <alignment vertical="center"/>
      <protection locked="0"/>
    </xf>
    <xf numFmtId="166" fontId="5" fillId="8" borderId="30" xfId="1" applyNumberFormat="1" applyFont="1" applyFill="1" applyBorder="1" applyAlignment="1" applyProtection="1">
      <alignment vertical="center"/>
      <protection locked="0"/>
    </xf>
    <xf numFmtId="166" fontId="5" fillId="8" borderId="13" xfId="1" applyNumberFormat="1" applyFont="1" applyFill="1" applyBorder="1" applyAlignment="1" applyProtection="1">
      <alignment horizontal="center" vertical="center"/>
      <protection locked="0"/>
    </xf>
    <xf numFmtId="166" fontId="5" fillId="8" borderId="31" xfId="1" applyNumberFormat="1" applyFont="1" applyFill="1" applyBorder="1" applyAlignment="1" applyProtection="1">
      <alignment vertical="center"/>
      <protection locked="0"/>
    </xf>
    <xf numFmtId="166" fontId="5" fillId="8" borderId="14" xfId="1" applyNumberFormat="1" applyFont="1" applyFill="1" applyBorder="1" applyAlignment="1" applyProtection="1">
      <alignment horizontal="center" vertical="center"/>
      <protection locked="0"/>
    </xf>
    <xf numFmtId="49" fontId="7" fillId="8" borderId="21" xfId="0" applyNumberFormat="1" applyFont="1" applyFill="1" applyBorder="1" applyAlignment="1" applyProtection="1">
      <alignment vertical="center"/>
      <protection locked="0"/>
    </xf>
    <xf numFmtId="49" fontId="7" fillId="8" borderId="20" xfId="0" applyNumberFormat="1" applyFont="1" applyFill="1" applyBorder="1" applyAlignment="1" applyProtection="1">
      <alignment vertical="center"/>
      <protection locked="0"/>
    </xf>
    <xf numFmtId="169" fontId="7" fillId="8" borderId="20" xfId="0" applyNumberFormat="1" applyFont="1" applyFill="1" applyBorder="1" applyAlignment="1" applyProtection="1">
      <alignment vertical="center"/>
      <protection locked="0"/>
    </xf>
    <xf numFmtId="164" fontId="5" fillId="8" borderId="20" xfId="2" applyFont="1" applyFill="1" applyBorder="1" applyAlignment="1" applyProtection="1">
      <alignment vertical="center"/>
      <protection locked="0"/>
    </xf>
    <xf numFmtId="9" fontId="5" fillId="8" borderId="20" xfId="1" applyNumberFormat="1" applyFont="1" applyFill="1" applyBorder="1" applyAlignment="1" applyProtection="1">
      <alignment vertical="center"/>
      <protection locked="0"/>
    </xf>
    <xf numFmtId="164" fontId="5" fillId="8" borderId="22" xfId="2" applyFont="1" applyFill="1" applyBorder="1" applyAlignment="1" applyProtection="1">
      <alignment vertical="center"/>
      <protection locked="0"/>
    </xf>
    <xf numFmtId="164" fontId="5" fillId="4" borderId="19" xfId="2" applyFont="1" applyFill="1" applyBorder="1" applyAlignment="1" applyProtection="1">
      <alignment vertical="center"/>
    </xf>
    <xf numFmtId="0" fontId="15" fillId="2" borderId="0" xfId="0" applyFont="1" applyFill="1" applyAlignment="1">
      <alignment vertical="center"/>
    </xf>
    <xf numFmtId="0" fontId="8" fillId="0" borderId="0" xfId="0" applyFont="1" applyAlignment="1">
      <alignment horizontal="center" vertical="center"/>
    </xf>
    <xf numFmtId="0" fontId="8" fillId="2" borderId="10" xfId="0" applyFont="1" applyFill="1" applyBorder="1" applyAlignment="1">
      <alignment horizontal="right" vertical="center"/>
    </xf>
    <xf numFmtId="0" fontId="7" fillId="0" borderId="10" xfId="0" applyFont="1" applyBorder="1" applyAlignment="1">
      <alignment vertical="center"/>
    </xf>
    <xf numFmtId="0" fontId="8" fillId="2" borderId="4" xfId="0" applyFont="1" applyFill="1" applyBorder="1" applyAlignment="1">
      <alignment horizontal="left" vertical="center"/>
    </xf>
    <xf numFmtId="0" fontId="8" fillId="2" borderId="11" xfId="0" applyFont="1" applyFill="1" applyBorder="1" applyAlignment="1">
      <alignment horizontal="right" vertical="center"/>
    </xf>
    <xf numFmtId="0" fontId="7" fillId="0" borderId="11" xfId="0" applyFont="1" applyBorder="1" applyAlignment="1">
      <alignment vertical="center"/>
    </xf>
    <xf numFmtId="0" fontId="8" fillId="2" borderId="5" xfId="0" applyFont="1" applyFill="1" applyBorder="1" applyAlignment="1">
      <alignment horizontal="left" vertical="center"/>
    </xf>
    <xf numFmtId="0" fontId="8" fillId="2" borderId="41"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47" xfId="0" applyFont="1" applyFill="1" applyBorder="1" applyAlignment="1">
      <alignment horizontal="center" vertical="center"/>
    </xf>
    <xf numFmtId="0" fontId="8" fillId="2" borderId="54" xfId="0" applyFont="1" applyFill="1" applyBorder="1" applyAlignment="1">
      <alignment horizontal="left" vertical="center" wrapText="1"/>
    </xf>
    <xf numFmtId="0" fontId="8" fillId="2" borderId="4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37"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8" fillId="2" borderId="42"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8" fillId="2" borderId="47" xfId="0" applyFont="1" applyFill="1" applyBorder="1" applyAlignment="1">
      <alignment horizontal="center" vertical="center" wrapText="1"/>
    </xf>
    <xf numFmtId="0" fontId="8" fillId="6" borderId="11" xfId="0" applyFont="1" applyFill="1" applyBorder="1" applyAlignment="1">
      <alignment horizontal="left" vertical="center" wrapText="1"/>
    </xf>
    <xf numFmtId="0" fontId="7" fillId="6" borderId="5" xfId="0" applyFont="1" applyFill="1" applyBorder="1" applyAlignment="1">
      <alignment horizontal="left" vertical="center"/>
    </xf>
    <xf numFmtId="164" fontId="7" fillId="6" borderId="41" xfId="2" applyFont="1" applyFill="1" applyBorder="1" applyAlignment="1" applyProtection="1">
      <alignment vertical="center"/>
    </xf>
    <xf numFmtId="164" fontId="7" fillId="6" borderId="36" xfId="2" applyFont="1" applyFill="1" applyBorder="1" applyAlignment="1" applyProtection="1">
      <alignment vertical="center"/>
    </xf>
    <xf numFmtId="164" fontId="7" fillId="6" borderId="42" xfId="2" applyFont="1" applyFill="1" applyBorder="1" applyAlignment="1" applyProtection="1">
      <alignment vertical="center"/>
    </xf>
    <xf numFmtId="164" fontId="7" fillId="4" borderId="42" xfId="2" applyFont="1" applyFill="1" applyBorder="1" applyAlignment="1" applyProtection="1">
      <alignment vertical="center"/>
    </xf>
    <xf numFmtId="164" fontId="7" fillId="4" borderId="47" xfId="2" applyFont="1" applyFill="1" applyBorder="1" applyAlignment="1" applyProtection="1">
      <alignment vertical="center"/>
    </xf>
    <xf numFmtId="0" fontId="7" fillId="0" borderId="12" xfId="0" applyFont="1" applyBorder="1" applyAlignment="1">
      <alignment vertical="center"/>
    </xf>
    <xf numFmtId="0" fontId="8" fillId="6" borderId="12" xfId="0" applyFont="1" applyFill="1" applyBorder="1" applyAlignment="1">
      <alignment horizontal="left" vertical="center" wrapText="1"/>
    </xf>
    <xf numFmtId="164" fontId="7" fillId="6" borderId="43" xfId="2" applyFont="1" applyFill="1" applyBorder="1" applyAlignment="1" applyProtection="1">
      <alignment vertical="center"/>
    </xf>
    <xf numFmtId="164" fontId="7" fillId="6" borderId="44" xfId="2" applyFont="1" applyFill="1" applyBorder="1" applyAlignment="1" applyProtection="1">
      <alignment vertical="center"/>
    </xf>
    <xf numFmtId="164" fontId="7" fillId="6" borderId="45" xfId="2" applyFont="1" applyFill="1" applyBorder="1" applyAlignment="1" applyProtection="1">
      <alignment vertical="center"/>
    </xf>
    <xf numFmtId="164" fontId="7" fillId="4" borderId="45" xfId="2" applyFont="1" applyFill="1" applyBorder="1" applyAlignment="1" applyProtection="1">
      <alignment vertical="center"/>
    </xf>
    <xf numFmtId="164" fontId="7" fillId="4" borderId="48" xfId="2" applyFont="1" applyFill="1" applyBorder="1" applyAlignment="1" applyProtection="1">
      <alignment vertical="center"/>
    </xf>
    <xf numFmtId="164" fontId="8" fillId="2" borderId="12" xfId="2" applyFont="1" applyFill="1" applyBorder="1" applyProtection="1"/>
    <xf numFmtId="164" fontId="8" fillId="0" borderId="12" xfId="2" applyFont="1" applyBorder="1" applyAlignment="1" applyProtection="1">
      <alignment vertical="center"/>
    </xf>
    <xf numFmtId="164" fontId="8" fillId="6" borderId="55" xfId="2" applyFont="1" applyFill="1" applyBorder="1" applyProtection="1"/>
    <xf numFmtId="164" fontId="8" fillId="6" borderId="56" xfId="2" applyFont="1" applyFill="1" applyBorder="1" applyProtection="1"/>
    <xf numFmtId="164" fontId="8" fillId="6" borderId="57" xfId="2" applyFont="1" applyFill="1" applyBorder="1" applyProtection="1"/>
    <xf numFmtId="164" fontId="8" fillId="4" borderId="57" xfId="2" applyFont="1" applyFill="1" applyBorder="1" applyAlignment="1" applyProtection="1">
      <alignment vertical="center"/>
    </xf>
    <xf numFmtId="164" fontId="8" fillId="4" borderId="58" xfId="2" applyFont="1" applyFill="1" applyBorder="1" applyProtection="1"/>
    <xf numFmtId="164" fontId="8" fillId="4" borderId="33" xfId="2" applyFont="1" applyFill="1" applyBorder="1" applyAlignment="1" applyProtection="1">
      <alignment vertical="center"/>
    </xf>
    <xf numFmtId="0" fontId="8" fillId="2" borderId="52" xfId="0" applyFont="1" applyFill="1" applyBorder="1" applyAlignment="1">
      <alignment vertical="center"/>
    </xf>
    <xf numFmtId="0" fontId="8" fillId="2" borderId="53" xfId="0" applyFont="1" applyFill="1" applyBorder="1" applyAlignment="1">
      <alignment horizontal="center" vertical="center" wrapText="1"/>
    </xf>
    <xf numFmtId="164" fontId="8" fillId="8" borderId="55" xfId="2" applyFont="1" applyFill="1" applyBorder="1" applyProtection="1"/>
    <xf numFmtId="164" fontId="8" fillId="7" borderId="56" xfId="2" applyFont="1" applyFill="1" applyBorder="1" applyProtection="1"/>
    <xf numFmtId="164" fontId="8" fillId="7" borderId="55" xfId="2" applyFont="1" applyFill="1" applyBorder="1" applyProtection="1"/>
    <xf numFmtId="164" fontId="8" fillId="6" borderId="57" xfId="2" applyFont="1" applyFill="1" applyBorder="1" applyAlignment="1" applyProtection="1">
      <alignment vertical="center"/>
    </xf>
    <xf numFmtId="0" fontId="7" fillId="2" borderId="0" xfId="0" applyFont="1" applyFill="1" applyAlignment="1">
      <alignment horizontal="center" vertical="center"/>
    </xf>
    <xf numFmtId="168" fontId="7" fillId="4" borderId="53" xfId="2" applyNumberFormat="1" applyFont="1" applyFill="1" applyBorder="1" applyAlignment="1" applyProtection="1">
      <alignment vertical="center"/>
    </xf>
    <xf numFmtId="164" fontId="7" fillId="8" borderId="41" xfId="2" applyFont="1" applyFill="1" applyBorder="1" applyAlignment="1" applyProtection="1">
      <alignment vertical="center"/>
      <protection locked="0"/>
    </xf>
    <xf numFmtId="164" fontId="7" fillId="7" borderId="36" xfId="2" applyFont="1" applyFill="1" applyBorder="1" applyAlignment="1" applyProtection="1">
      <alignment vertical="center"/>
      <protection locked="0"/>
    </xf>
    <xf numFmtId="164" fontId="7" fillId="7" borderId="42" xfId="2" applyFont="1" applyFill="1" applyBorder="1" applyAlignment="1" applyProtection="1">
      <alignment vertical="center"/>
      <protection locked="0"/>
    </xf>
    <xf numFmtId="164" fontId="7" fillId="7" borderId="41" xfId="2" applyFont="1" applyFill="1" applyBorder="1" applyAlignment="1" applyProtection="1">
      <alignment vertical="center"/>
      <protection locked="0"/>
    </xf>
    <xf numFmtId="164" fontId="7" fillId="8" borderId="43" xfId="2" applyFont="1" applyFill="1" applyBorder="1" applyAlignment="1" applyProtection="1">
      <alignment vertical="center"/>
      <protection locked="0"/>
    </xf>
    <xf numFmtId="164" fontId="7" fillId="7" borderId="44" xfId="2" applyFont="1" applyFill="1" applyBorder="1" applyAlignment="1" applyProtection="1">
      <alignment vertical="center"/>
      <protection locked="0"/>
    </xf>
    <xf numFmtId="164" fontId="7" fillId="7" borderId="45" xfId="2" applyFont="1" applyFill="1" applyBorder="1" applyAlignment="1" applyProtection="1">
      <alignment vertical="center"/>
      <protection locked="0"/>
    </xf>
    <xf numFmtId="164" fontId="7" fillId="7" borderId="43" xfId="2" applyFont="1" applyFill="1" applyBorder="1" applyAlignment="1" applyProtection="1">
      <alignment vertical="center"/>
      <protection locked="0"/>
    </xf>
    <xf numFmtId="9" fontId="6" fillId="4" borderId="25" xfId="3" applyFont="1" applyFill="1" applyBorder="1" applyAlignment="1" applyProtection="1">
      <alignment horizontal="center" vertical="center"/>
    </xf>
    <xf numFmtId="0" fontId="7" fillId="0" borderId="5" xfId="0" applyFont="1" applyBorder="1" applyAlignment="1">
      <alignment vertical="center" wrapText="1"/>
    </xf>
    <xf numFmtId="0" fontId="10" fillId="2" borderId="5" xfId="0" quotePrefix="1" applyFont="1" applyFill="1" applyBorder="1" applyAlignment="1">
      <alignment vertical="center"/>
    </xf>
    <xf numFmtId="166" fontId="5" fillId="5" borderId="31" xfId="1" applyNumberFormat="1" applyFont="1" applyFill="1" applyBorder="1" applyAlignment="1" applyProtection="1">
      <alignment vertical="center"/>
      <protection locked="0"/>
    </xf>
    <xf numFmtId="164" fontId="8" fillId="2" borderId="2" xfId="2" applyFont="1" applyFill="1" applyBorder="1" applyAlignment="1" applyProtection="1">
      <alignment horizontal="right"/>
    </xf>
    <xf numFmtId="0" fontId="10" fillId="2" borderId="8" xfId="0" quotePrefix="1" applyFont="1" applyFill="1" applyBorder="1" applyAlignment="1">
      <alignment vertical="center"/>
    </xf>
    <xf numFmtId="0" fontId="9" fillId="2" borderId="0" xfId="0" applyFont="1" applyFill="1" applyAlignment="1">
      <alignment vertical="center"/>
    </xf>
    <xf numFmtId="0" fontId="16" fillId="5" borderId="0" xfId="0" applyFont="1" applyFill="1"/>
    <xf numFmtId="166" fontId="5" fillId="8" borderId="18" xfId="1" applyNumberFormat="1" applyFont="1" applyFill="1" applyBorder="1" applyAlignment="1" applyProtection="1">
      <alignment horizontal="center" vertical="center"/>
      <protection locked="0"/>
    </xf>
    <xf numFmtId="0" fontId="8" fillId="2" borderId="38" xfId="0" applyFont="1" applyFill="1" applyBorder="1" applyAlignment="1">
      <alignment horizontal="center" vertical="center"/>
    </xf>
    <xf numFmtId="0" fontId="8" fillId="2" borderId="39" xfId="0" applyFont="1" applyFill="1" applyBorder="1" applyAlignment="1">
      <alignment horizontal="center" vertical="center"/>
    </xf>
    <xf numFmtId="0" fontId="8" fillId="2" borderId="40" xfId="0" applyFont="1" applyFill="1" applyBorder="1" applyAlignment="1">
      <alignment horizontal="center" vertical="center"/>
    </xf>
    <xf numFmtId="0" fontId="8" fillId="2" borderId="49" xfId="0" applyFont="1" applyFill="1" applyBorder="1" applyAlignment="1">
      <alignment horizontal="center" vertical="center"/>
    </xf>
    <xf numFmtId="0" fontId="8" fillId="2" borderId="50" xfId="0" applyFont="1" applyFill="1" applyBorder="1" applyAlignment="1">
      <alignment horizontal="center" vertical="center"/>
    </xf>
    <xf numFmtId="0" fontId="8" fillId="2" borderId="51" xfId="0" applyFont="1" applyFill="1" applyBorder="1" applyAlignment="1">
      <alignment horizontal="center" vertical="center"/>
    </xf>
    <xf numFmtId="0" fontId="7" fillId="8" borderId="10" xfId="0" applyFont="1" applyFill="1" applyBorder="1" applyAlignment="1">
      <alignment horizontal="left" vertical="top" wrapText="1"/>
    </xf>
    <xf numFmtId="0" fontId="7" fillId="8" borderId="3" xfId="0" applyFont="1" applyFill="1" applyBorder="1" applyAlignment="1">
      <alignment horizontal="left" vertical="top" wrapText="1"/>
    </xf>
    <xf numFmtId="0" fontId="7" fillId="8" borderId="4" xfId="0" applyFont="1" applyFill="1" applyBorder="1" applyAlignment="1">
      <alignment horizontal="left" vertical="top" wrapText="1"/>
    </xf>
    <xf numFmtId="0" fontId="7" fillId="8" borderId="11" xfId="0" applyFont="1" applyFill="1" applyBorder="1" applyAlignment="1">
      <alignment horizontal="left" vertical="top" wrapText="1"/>
    </xf>
    <xf numFmtId="0" fontId="7" fillId="8" borderId="0" xfId="0" applyFont="1" applyFill="1" applyAlignment="1">
      <alignment horizontal="left" vertical="top" wrapText="1"/>
    </xf>
    <xf numFmtId="0" fontId="7" fillId="8" borderId="5" xfId="0" applyFont="1" applyFill="1" applyBorder="1" applyAlignment="1">
      <alignment horizontal="left" vertical="top" wrapText="1"/>
    </xf>
    <xf numFmtId="0" fontId="7" fillId="8" borderId="12" xfId="0" applyFont="1" applyFill="1" applyBorder="1" applyAlignment="1">
      <alignment horizontal="left" vertical="top" wrapText="1"/>
    </xf>
    <xf numFmtId="0" fontId="7" fillId="8" borderId="6" xfId="0" applyFont="1" applyFill="1" applyBorder="1" applyAlignment="1">
      <alignment horizontal="left" vertical="top" wrapText="1"/>
    </xf>
    <xf numFmtId="0" fontId="7" fillId="8" borderId="8" xfId="0" applyFont="1" applyFill="1" applyBorder="1" applyAlignment="1">
      <alignment horizontal="left" vertical="top" wrapText="1"/>
    </xf>
    <xf numFmtId="0" fontId="8" fillId="2" borderId="0" xfId="0" applyFont="1" applyFill="1" applyAlignment="1">
      <alignment horizontal="center" vertical="center"/>
    </xf>
    <xf numFmtId="0" fontId="8" fillId="0" borderId="0" xfId="0" applyFont="1" applyAlignment="1">
      <alignment horizontal="center" vertical="center"/>
    </xf>
    <xf numFmtId="0" fontId="8" fillId="2" borderId="46" xfId="0" applyFont="1" applyFill="1" applyBorder="1" applyAlignment="1">
      <alignment horizontal="center" vertical="center"/>
    </xf>
    <xf numFmtId="166" fontId="6" fillId="2" borderId="1" xfId="1" applyNumberFormat="1" applyFont="1" applyFill="1" applyBorder="1" applyAlignment="1" applyProtection="1">
      <alignment horizontal="left" vertical="center"/>
    </xf>
    <xf numFmtId="0" fontId="7" fillId="2" borderId="15" xfId="0" applyFont="1" applyFill="1" applyBorder="1" applyAlignment="1">
      <alignment horizontal="left" vertical="center"/>
    </xf>
    <xf numFmtId="0" fontId="7" fillId="0" borderId="15" xfId="0" applyFont="1" applyBorder="1" applyAlignment="1">
      <alignment horizontal="left" vertical="center"/>
    </xf>
    <xf numFmtId="0" fontId="7" fillId="0" borderId="2" xfId="0" applyFont="1" applyBorder="1" applyAlignment="1">
      <alignment horizontal="left" vertical="center"/>
    </xf>
    <xf numFmtId="0" fontId="8" fillId="2" borderId="0" xfId="0" applyFont="1" applyFill="1" applyAlignment="1">
      <alignment vertical="center" wrapText="1"/>
    </xf>
    <xf numFmtId="49" fontId="6" fillId="8" borderId="18" xfId="1" applyNumberFormat="1" applyFont="1" applyFill="1" applyBorder="1" applyAlignment="1" applyProtection="1">
      <alignment vertical="center" wrapText="1"/>
      <protection locked="0"/>
    </xf>
    <xf numFmtId="0" fontId="6" fillId="4" borderId="1" xfId="1" applyNumberFormat="1" applyFont="1" applyFill="1" applyBorder="1" applyAlignment="1" applyProtection="1">
      <alignment horizontal="center" vertical="center"/>
    </xf>
    <xf numFmtId="0" fontId="6" fillId="4" borderId="2" xfId="1" applyNumberFormat="1" applyFont="1" applyFill="1" applyBorder="1" applyAlignment="1" applyProtection="1">
      <alignment horizontal="center" vertical="center"/>
    </xf>
    <xf numFmtId="165" fontId="6" fillId="0" borderId="0" xfId="1" applyFont="1" applyFill="1" applyBorder="1" applyAlignment="1" applyProtection="1">
      <alignment horizontal="center" vertical="center"/>
    </xf>
    <xf numFmtId="166" fontId="6" fillId="3" borderId="18" xfId="1" applyNumberFormat="1" applyFont="1" applyFill="1" applyBorder="1" applyAlignment="1" applyProtection="1">
      <alignment vertical="top" wrapText="1"/>
    </xf>
    <xf numFmtId="166" fontId="5" fillId="8" borderId="16" xfId="1" applyNumberFormat="1" applyFont="1" applyFill="1" applyBorder="1" applyAlignment="1" applyProtection="1">
      <alignment vertical="center"/>
      <protection locked="0"/>
    </xf>
    <xf numFmtId="0" fontId="7" fillId="8" borderId="16" xfId="0" applyFont="1" applyFill="1" applyBorder="1" applyAlignment="1" applyProtection="1">
      <alignment vertical="center"/>
      <protection locked="0"/>
    </xf>
    <xf numFmtId="165" fontId="6" fillId="4" borderId="1" xfId="1" applyFont="1" applyFill="1" applyBorder="1" applyAlignment="1" applyProtection="1">
      <alignment vertical="center"/>
    </xf>
    <xf numFmtId="165" fontId="6" fillId="4" borderId="2" xfId="1" applyFont="1" applyFill="1" applyBorder="1" applyAlignment="1" applyProtection="1">
      <alignment vertical="center"/>
    </xf>
    <xf numFmtId="166" fontId="5" fillId="0" borderId="0" xfId="1" applyNumberFormat="1" applyFont="1" applyFill="1" applyBorder="1" applyAlignment="1" applyProtection="1">
      <alignment horizontal="center" vertical="center" wrapText="1"/>
    </xf>
    <xf numFmtId="166" fontId="6" fillId="2" borderId="1" xfId="1" applyNumberFormat="1" applyFont="1" applyFill="1" applyBorder="1" applyAlignment="1" applyProtection="1">
      <alignment vertical="center"/>
    </xf>
    <xf numFmtId="0" fontId="7" fillId="2" borderId="15" xfId="0" applyFont="1" applyFill="1" applyBorder="1" applyAlignment="1">
      <alignment vertical="center"/>
    </xf>
    <xf numFmtId="165" fontId="6" fillId="4" borderId="1" xfId="1" applyFont="1" applyFill="1" applyBorder="1" applyAlignment="1" applyProtection="1">
      <alignment horizontal="center" vertical="center"/>
    </xf>
    <xf numFmtId="165" fontId="6" fillId="4" borderId="2" xfId="1" applyFont="1" applyFill="1" applyBorder="1" applyAlignment="1" applyProtection="1">
      <alignment horizontal="center" vertical="center"/>
    </xf>
    <xf numFmtId="166" fontId="6" fillId="7" borderId="10" xfId="1" applyNumberFormat="1" applyFont="1" applyFill="1" applyBorder="1" applyAlignment="1" applyProtection="1">
      <alignment horizontal="left" vertical="top" wrapText="1"/>
    </xf>
    <xf numFmtId="166" fontId="6" fillId="7" borderId="4" xfId="1" applyNumberFormat="1" applyFont="1" applyFill="1" applyBorder="1" applyAlignment="1" applyProtection="1">
      <alignment horizontal="left" vertical="top" wrapText="1"/>
    </xf>
    <xf numFmtId="166" fontId="6" fillId="7" borderId="11" xfId="1" applyNumberFormat="1" applyFont="1" applyFill="1" applyBorder="1" applyAlignment="1" applyProtection="1">
      <alignment horizontal="left" vertical="top" wrapText="1"/>
    </xf>
    <xf numFmtId="166" fontId="6" fillId="7" borderId="5" xfId="1" applyNumberFormat="1" applyFont="1" applyFill="1" applyBorder="1" applyAlignment="1" applyProtection="1">
      <alignment horizontal="left" vertical="top" wrapText="1"/>
    </xf>
    <xf numFmtId="166" fontId="6" fillId="7" borderId="12" xfId="1" applyNumberFormat="1" applyFont="1" applyFill="1" applyBorder="1" applyAlignment="1" applyProtection="1">
      <alignment horizontal="left" vertical="top" wrapText="1"/>
    </xf>
    <xf numFmtId="166" fontId="6" fillId="7" borderId="8" xfId="1" applyNumberFormat="1" applyFont="1" applyFill="1" applyBorder="1" applyAlignment="1" applyProtection="1">
      <alignment horizontal="left" vertical="top" wrapText="1"/>
    </xf>
  </cellXfs>
  <cellStyles count="4">
    <cellStyle name="Komma" xfId="1" builtinId="3"/>
    <cellStyle name="Procent" xfId="3" builtinId="5"/>
    <cellStyle name="Standaard" xfId="0" builtinId="0"/>
    <cellStyle name="Valuta" xfId="2" builtinId="4"/>
  </cellStyles>
  <dxfs count="42">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8"/>
      </font>
    </dxf>
    <dxf>
      <font>
        <condense val="0"/>
        <extend val="0"/>
        <color indexed="8"/>
      </font>
    </dxf>
    <dxf>
      <font>
        <condense val="0"/>
        <extend val="0"/>
        <color indexed="8"/>
      </font>
    </dxf>
    <dxf>
      <fill>
        <patternFill>
          <bgColor indexed="13"/>
        </patternFill>
      </fill>
    </dxf>
    <dxf>
      <font>
        <condense val="0"/>
        <extend val="0"/>
        <color indexed="9"/>
      </font>
    </dxf>
    <dxf>
      <font>
        <condense val="0"/>
        <extend val="0"/>
        <color indexed="9"/>
      </font>
    </dxf>
  </dxfs>
  <tableStyles count="0" defaultTableStyle="TableStyleMedium2" defaultPivotStyle="PivotStyleLight16"/>
  <colors>
    <mruColors>
      <color rgb="FFFFFF99"/>
      <color rgb="FF007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361949</xdr:colOff>
      <xdr:row>1</xdr:row>
      <xdr:rowOff>19050</xdr:rowOff>
    </xdr:from>
    <xdr:ext cx="6600825" cy="8287782"/>
    <xdr:sp macro="" textlink="">
      <xdr:nvSpPr>
        <xdr:cNvPr id="2" name="Tekstvak 1">
          <a:extLst>
            <a:ext uri="{FF2B5EF4-FFF2-40B4-BE49-F238E27FC236}">
              <a16:creationId xmlns:a16="http://schemas.microsoft.com/office/drawing/2014/main" id="{1188895B-5C5F-4632-A9B1-4DD4C870ED93}"/>
            </a:ext>
          </a:extLst>
        </xdr:cNvPr>
        <xdr:cNvSpPr txBox="1"/>
      </xdr:nvSpPr>
      <xdr:spPr>
        <a:xfrm>
          <a:off x="361949" y="1619250"/>
          <a:ext cx="6600825" cy="8287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NL" sz="1800" b="1">
              <a:solidFill>
                <a:srgbClr val="007BC7"/>
              </a:solidFill>
              <a:effectLst/>
              <a:latin typeface="RijksoverheidSansHeadingTT" panose="020B0503040202060203" pitchFamily="34" charset="0"/>
              <a:ea typeface="+mn-ea"/>
              <a:cs typeface="+mn-cs"/>
            </a:rPr>
            <a:t>Format begroting</a:t>
          </a:r>
          <a:endParaRPr lang="nl-NL" sz="1800">
            <a:solidFill>
              <a:srgbClr val="007BC7"/>
            </a:solidFill>
            <a:effectLst/>
            <a:latin typeface="RijksoverheidSansHeadingTT" panose="020B0503040202060203" pitchFamily="34" charset="0"/>
          </a:endParaRPr>
        </a:p>
        <a:p>
          <a:r>
            <a:rPr lang="nl-NL" sz="1100">
              <a:solidFill>
                <a:schemeClr val="tx1"/>
              </a:solidFill>
              <a:effectLst/>
              <a:latin typeface="+mn-lt"/>
              <a:ea typeface="+mn-ea"/>
              <a:cs typeface="+mn-cs"/>
            </a:rPr>
            <a:t> </a:t>
          </a:r>
          <a:endParaRPr lang="nl-NL">
            <a:effectLst/>
          </a:endParaRPr>
        </a:p>
        <a:p>
          <a:r>
            <a:rPr lang="nl-NL" sz="1100">
              <a:solidFill>
                <a:schemeClr val="tx1"/>
              </a:solidFill>
              <a:effectLst/>
              <a:latin typeface="+mn-lt"/>
              <a:ea typeface="+mn-ea"/>
              <a:cs typeface="+mn-cs"/>
            </a:rPr>
            <a:t>De elektronische versie van dit document bevat formules waarmee automatisch de totalen per </a:t>
          </a:r>
          <a:endParaRPr lang="nl-NL">
            <a:effectLst/>
          </a:endParaRPr>
        </a:p>
        <a:p>
          <a:r>
            <a:rPr lang="nl-NL" sz="1100">
              <a:solidFill>
                <a:schemeClr val="tx1"/>
              </a:solidFill>
              <a:effectLst/>
              <a:latin typeface="+mn-lt"/>
              <a:ea typeface="+mn-ea"/>
              <a:cs typeface="+mn-cs"/>
            </a:rPr>
            <a:t>deelnemer weergegeven worden en waarmee de totale projectbegroting en het subsidiebedrag </a:t>
          </a:r>
          <a:endParaRPr lang="nl-NL">
            <a:effectLst/>
          </a:endParaRPr>
        </a:p>
        <a:p>
          <a:r>
            <a:rPr lang="nl-NL" sz="1100">
              <a:solidFill>
                <a:schemeClr val="tx1"/>
              </a:solidFill>
              <a:effectLst/>
              <a:latin typeface="+mn-lt"/>
              <a:ea typeface="+mn-ea"/>
              <a:cs typeface="+mn-cs"/>
            </a:rPr>
            <a:t>wordt berekend. </a:t>
          </a:r>
          <a:endParaRPr lang="nl-NL">
            <a:effectLst/>
          </a:endParaRPr>
        </a:p>
        <a:p>
          <a:r>
            <a:rPr lang="nl-NL" sz="1100" b="1" u="sng" baseline="0">
              <a:solidFill>
                <a:schemeClr val="tx1"/>
              </a:solidFill>
              <a:effectLst/>
              <a:latin typeface="+mn-lt"/>
              <a:ea typeface="+mn-ea"/>
              <a:cs typeface="+mn-cs"/>
            </a:rPr>
            <a:t> </a:t>
          </a:r>
        </a:p>
        <a:p>
          <a:r>
            <a:rPr lang="nl-NL" sz="1100" b="1" u="sng" baseline="0">
              <a:solidFill>
                <a:schemeClr val="tx1"/>
              </a:solidFill>
              <a:effectLst/>
              <a:latin typeface="+mn-lt"/>
              <a:ea typeface="+mn-ea"/>
              <a:cs typeface="+mn-cs"/>
            </a:rPr>
            <a:t>Invulwijzer</a:t>
          </a:r>
        </a:p>
        <a:p>
          <a:r>
            <a:rPr lang="nl-NL" sz="1100" b="0" u="none" baseline="0">
              <a:solidFill>
                <a:schemeClr val="tx1"/>
              </a:solidFill>
              <a:effectLst/>
              <a:latin typeface="+mn-lt"/>
              <a:ea typeface="+mn-ea"/>
              <a:cs typeface="+mn-cs"/>
            </a:rPr>
            <a:t>Voor het opstellen van de begroting voor de PPS- i projecten moet u de volgende stappen doorlopen:</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1</a:t>
          </a:r>
          <a:r>
            <a:rPr lang="nl-NL" sz="1100" b="1" u="none" baseline="0">
              <a:solidFill>
                <a:schemeClr val="tx1"/>
              </a:solidFill>
              <a:effectLst/>
              <a:latin typeface="+mn-lt"/>
              <a:ea typeface="+mn-ea"/>
              <a:cs typeface="+mn-cs"/>
            </a:rPr>
            <a:t>) Basisgegevens aanvraag</a:t>
          </a:r>
        </a:p>
        <a:p>
          <a:r>
            <a:rPr lang="nl-NL" sz="1100" b="0" u="none" baseline="0">
              <a:solidFill>
                <a:schemeClr val="tx1"/>
              </a:solidFill>
              <a:effectLst/>
              <a:latin typeface="+mn-lt"/>
              <a:ea typeface="+mn-ea"/>
              <a:cs typeface="+mn-cs"/>
            </a:rPr>
            <a:t>Voer de basisgegevens van het project in waaronder projecttitel, deelnemers project (aanvragers), type organisatie (Grootbedrijf, </a:t>
          </a:r>
          <a:r>
            <a:rPr lang="nl-NL" sz="1100">
              <a:solidFill>
                <a:schemeClr val="tx1"/>
              </a:solidFill>
              <a:effectLst/>
              <a:latin typeface="+mn-lt"/>
              <a:ea typeface="+mn-ea"/>
              <a:cs typeface="+mn-cs"/>
            </a:rPr>
            <a:t>middelgrote onderneming,</a:t>
          </a:r>
          <a:r>
            <a:rPr lang="nl-NL" sz="1100" baseline="0">
              <a:solidFill>
                <a:schemeClr val="tx1"/>
              </a:solidFill>
              <a:effectLst/>
              <a:latin typeface="+mn-lt"/>
              <a:ea typeface="+mn-ea"/>
              <a:cs typeface="+mn-cs"/>
            </a:rPr>
            <a:t> kleine onderneming</a:t>
          </a:r>
          <a:r>
            <a:rPr lang="nl-NL" sz="1100" b="0" u="none" baseline="0">
              <a:solidFill>
                <a:schemeClr val="tx1"/>
              </a:solidFill>
              <a:effectLst/>
              <a:latin typeface="+mn-lt"/>
              <a:ea typeface="+mn-ea"/>
              <a:cs typeface="+mn-cs"/>
            </a:rPr>
            <a:t> of Onderzoeksorganisatie).</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2) </a:t>
          </a:r>
          <a:r>
            <a:rPr lang="nl-NL" sz="1100" b="1" u="none" baseline="0">
              <a:solidFill>
                <a:schemeClr val="tx1"/>
              </a:solidFill>
              <a:effectLst/>
              <a:latin typeface="+mn-lt"/>
              <a:ea typeface="+mn-ea"/>
              <a:cs typeface="+mn-cs"/>
            </a:rPr>
            <a:t>Begroting per aanvrager</a:t>
          </a:r>
        </a:p>
        <a:p>
          <a:r>
            <a:rPr lang="nl-NL" sz="1100" b="0" u="none" baseline="0">
              <a:solidFill>
                <a:schemeClr val="tx1"/>
              </a:solidFill>
              <a:effectLst/>
              <a:latin typeface="+mn-lt"/>
              <a:ea typeface="+mn-ea"/>
              <a:cs typeface="+mn-cs"/>
            </a:rPr>
            <a:t>Voer de begroting per aanvrager in op de losse werkbladen. Alleen de </a:t>
          </a:r>
          <a:r>
            <a:rPr lang="nl-NL" sz="1100" b="0" u="sng" baseline="0">
              <a:solidFill>
                <a:schemeClr val="tx1"/>
              </a:solidFill>
              <a:effectLst/>
              <a:latin typeface="+mn-lt"/>
              <a:ea typeface="+mn-ea"/>
              <a:cs typeface="+mn-cs"/>
            </a:rPr>
            <a:t>geel</a:t>
          </a:r>
          <a:r>
            <a:rPr lang="nl-NL" sz="1100" b="0" u="none" baseline="0">
              <a:solidFill>
                <a:schemeClr val="tx1"/>
              </a:solidFill>
              <a:effectLst/>
              <a:latin typeface="+mn-lt"/>
              <a:ea typeface="+mn-ea"/>
              <a:cs typeface="+mn-cs"/>
            </a:rPr>
            <a:t> gearceerde velden kunt u invullen, de overige velden worden automatisch berekend. Voor meer informatie over de kosten zie "Toelichting kostenposten". Als u projectspecifieke kosten voor gebruik van apparatuur opvoert, dient u deze kosten en de afschrijvingsmethodiek nader te specificeren in het werkblad "Specificatie apparatuur".</a:t>
          </a:r>
        </a:p>
        <a:p>
          <a:endParaRPr lang="nl-NL" sz="1100" b="0" u="none" baseline="0">
            <a:solidFill>
              <a:schemeClr val="tx1"/>
            </a:solidFill>
            <a:effectLst/>
            <a:latin typeface="+mn-lt"/>
            <a:ea typeface="+mn-ea"/>
            <a:cs typeface="+mn-cs"/>
          </a:endParaRPr>
        </a:p>
        <a:p>
          <a:r>
            <a:rPr lang="nl-NL" sz="1100" b="0" u="none" baseline="0">
              <a:solidFill>
                <a:schemeClr val="tx1"/>
              </a:solidFill>
              <a:effectLst/>
              <a:latin typeface="+mn-lt"/>
              <a:ea typeface="+mn-ea"/>
              <a:cs typeface="+mn-cs"/>
            </a:rPr>
            <a:t>3</a:t>
          </a:r>
          <a:r>
            <a:rPr lang="nl-NL" sz="1100" b="1" u="none" baseline="0">
              <a:solidFill>
                <a:schemeClr val="tx1"/>
              </a:solidFill>
              <a:effectLst/>
              <a:latin typeface="+mn-lt"/>
              <a:ea typeface="+mn-ea"/>
              <a:cs typeface="+mn-cs"/>
            </a:rPr>
            <a:t>) Overzicht projectbegroting</a:t>
          </a:r>
        </a:p>
        <a:p>
          <a:r>
            <a:rPr lang="nl-NL" sz="1100" b="0" u="none" baseline="0">
              <a:solidFill>
                <a:schemeClr val="tx1"/>
              </a:solidFill>
              <a:effectLst/>
              <a:latin typeface="+mn-lt"/>
              <a:ea typeface="+mn-ea"/>
              <a:cs typeface="+mn-cs"/>
            </a:rPr>
            <a:t>In dit werkblad is een overzicht van alle aanvragers gegeven en de totale kosten en gevraagde subsidie. </a:t>
          </a:r>
        </a:p>
        <a:p>
          <a:endParaRPr lang="nl-NL" sz="1100" b="0" u="none" baseline="0">
            <a:solidFill>
              <a:schemeClr val="tx1"/>
            </a:solidFill>
            <a:effectLst/>
            <a:latin typeface="+mn-lt"/>
            <a:ea typeface="+mn-ea"/>
            <a:cs typeface="+mn-cs"/>
          </a:endParaRPr>
        </a:p>
        <a:p>
          <a:r>
            <a:rPr lang="nl-NL" sz="1100" b="1" u="sng" baseline="0">
              <a:solidFill>
                <a:schemeClr val="tx1"/>
              </a:solidFill>
              <a:effectLst/>
              <a:latin typeface="+mn-lt"/>
              <a:ea typeface="+mn-ea"/>
              <a:cs typeface="+mn-cs"/>
            </a:rPr>
            <a:t>Begrippen</a:t>
          </a:r>
        </a:p>
        <a:p>
          <a:endParaRPr lang="nl-NL" sz="1100" b="1" u="sng" baseline="0">
            <a:solidFill>
              <a:schemeClr val="tx1"/>
            </a:solidFill>
            <a:effectLst/>
            <a:latin typeface="+mn-lt"/>
            <a:ea typeface="+mn-ea"/>
            <a:cs typeface="+mn-cs"/>
          </a:endParaRPr>
        </a:p>
        <a:p>
          <a:r>
            <a:rPr lang="nl-NL" sz="1100" b="1" i="1" u="none">
              <a:solidFill>
                <a:sysClr val="windowText" lastClr="000000"/>
              </a:solidFill>
              <a:effectLst/>
              <a:latin typeface="+mn-lt"/>
              <a:ea typeface="+mn-ea"/>
              <a:cs typeface="+mn-cs"/>
            </a:rPr>
            <a:t>MKB Onderneming </a:t>
          </a:r>
          <a:endParaRPr lang="nl-NL" i="1" u="none">
            <a:solidFill>
              <a:sysClr val="windowText" lastClr="000000"/>
            </a:solidFill>
            <a:effectLst/>
          </a:endParaRPr>
        </a:p>
        <a:p>
          <a:r>
            <a:rPr lang="nl-NL" sz="1100">
              <a:solidFill>
                <a:sysClr val="windowText" lastClr="000000"/>
              </a:solidFill>
              <a:effectLst/>
              <a:latin typeface="+mn-lt"/>
              <a:ea typeface="+mn-ea"/>
              <a:cs typeface="+mn-cs"/>
            </a:rPr>
            <a:t>Is uw organisatie MKB-een onderneming of niet</a:t>
          </a:r>
          <a:endParaRPr lang="nl-NL">
            <a:solidFill>
              <a:sysClr val="windowText" lastClr="000000"/>
            </a:solidFill>
            <a:effectLst/>
          </a:endParaRPr>
        </a:p>
        <a:p>
          <a:r>
            <a:rPr lang="nl-NL" sz="1100">
              <a:solidFill>
                <a:sysClr val="windowText" lastClr="000000"/>
              </a:solidFill>
              <a:effectLst/>
              <a:latin typeface="+mn-lt"/>
              <a:ea typeface="+mn-ea"/>
              <a:cs typeface="+mn-cs"/>
            </a:rPr>
            <a:t>Een onderneming is elke entiteit, ongeacht de wijze waarop zij wordt gefinancierd, die een </a:t>
          </a:r>
          <a:endParaRPr lang="nl-NL">
            <a:solidFill>
              <a:sysClr val="windowText" lastClr="000000"/>
            </a:solidFill>
            <a:effectLst/>
          </a:endParaRPr>
        </a:p>
        <a:p>
          <a:r>
            <a:rPr lang="nl-NL" sz="1100">
              <a:solidFill>
                <a:sysClr val="windowText" lastClr="000000"/>
              </a:solidFill>
              <a:effectLst/>
              <a:latin typeface="+mn-lt"/>
              <a:ea typeface="+mn-ea"/>
              <a:cs typeface="+mn-cs"/>
            </a:rPr>
            <a:t>economische activiteit uitoefent (het aanbieden van goederen of diensten op een economische </a:t>
          </a:r>
          <a:endParaRPr lang="nl-NL">
            <a:solidFill>
              <a:sysClr val="windowText" lastClr="000000"/>
            </a:solidFill>
            <a:effectLst/>
          </a:endParaRPr>
        </a:p>
        <a:p>
          <a:r>
            <a:rPr lang="nl-NL" sz="1100">
              <a:solidFill>
                <a:sysClr val="windowText" lastClr="000000"/>
              </a:solidFill>
              <a:effectLst/>
              <a:latin typeface="+mn-lt"/>
              <a:ea typeface="+mn-ea"/>
              <a:cs typeface="+mn-cs"/>
            </a:rPr>
            <a:t>markt). </a:t>
          </a:r>
          <a:endParaRPr lang="nl-NL">
            <a:solidFill>
              <a:sysClr val="windowText" lastClr="000000"/>
            </a:solidFill>
            <a:effectLst/>
          </a:endParaRPr>
        </a:p>
        <a:p>
          <a:r>
            <a:rPr lang="nl-NL" sz="1100">
              <a:solidFill>
                <a:sysClr val="windowText" lastClr="000000"/>
              </a:solidFill>
              <a:effectLst/>
              <a:latin typeface="+mn-lt"/>
              <a:ea typeface="+mn-ea"/>
              <a:cs typeface="+mn-cs"/>
            </a:rPr>
            <a:t> </a:t>
          </a:r>
          <a:endParaRPr lang="nl-NL">
            <a:solidFill>
              <a:sysClr val="windowText" lastClr="000000"/>
            </a:solidFill>
            <a:effectLst/>
          </a:endParaRPr>
        </a:p>
        <a:p>
          <a:r>
            <a:rPr lang="nl-NL" sz="1100">
              <a:solidFill>
                <a:sysClr val="windowText" lastClr="000000"/>
              </a:solidFill>
              <a:effectLst/>
              <a:latin typeface="+mn-lt"/>
              <a:ea typeface="+mn-ea"/>
              <a:cs typeface="+mn-cs"/>
            </a:rPr>
            <a:t>Om te toetsen of uw organisatie een mkb-onderneming is, kunt u gebruik maken van de online </a:t>
          </a:r>
          <a:endParaRPr lang="nl-NL">
            <a:solidFill>
              <a:sysClr val="windowText" lastClr="000000"/>
            </a:solidFill>
            <a:effectLst/>
          </a:endParaRPr>
        </a:p>
        <a:p>
          <a:r>
            <a:rPr lang="nl-NL" sz="1100">
              <a:solidFill>
                <a:sysClr val="windowText" lastClr="000000"/>
              </a:solidFill>
              <a:effectLst/>
              <a:latin typeface="+mn-lt"/>
              <a:ea typeface="+mn-ea"/>
              <a:cs typeface="+mn-cs"/>
            </a:rPr>
            <a:t>mkb-toets:</a:t>
          </a:r>
          <a:r>
            <a:rPr lang="nl-NL" sz="1100" baseline="0">
              <a:solidFill>
                <a:sysClr val="windowText" lastClr="000000"/>
              </a:solidFill>
              <a:effectLst/>
              <a:latin typeface="+mn-lt"/>
              <a:ea typeface="+mn-ea"/>
              <a:cs typeface="+mn-cs"/>
            </a:rPr>
            <a:t> </a:t>
          </a:r>
          <a:r>
            <a:rPr lang="nl-NL">
              <a:solidFill>
                <a:sysClr val="windowText" lastClr="000000"/>
              </a:solidFill>
              <a:hlinkClick xmlns:r="http://schemas.openxmlformats.org/officeDocument/2006/relationships" r:id="">
                <a:extLst>
                  <a:ext uri="{A12FA001-AC4F-418D-AE19-62706E023703}">
                    <ahyp:hlinkClr xmlns:ahyp="http://schemas.microsoft.com/office/drawing/2018/hyperlinkcolor" val="tx"/>
                  </a:ext>
                </a:extLst>
              </a:hlinkClick>
            </a:rPr>
            <a:t>Mkb-toets | RVO.nl | Rijksdienst</a:t>
          </a:r>
          <a:endParaRPr lang="nl-NL">
            <a:solidFill>
              <a:sysClr val="windowText" lastClr="000000"/>
            </a:solidFill>
          </a:endParaRPr>
        </a:p>
        <a:p>
          <a:pPr eaLnBrk="1" fontAlgn="auto" latinLnBrk="0" hangingPunct="1"/>
          <a:r>
            <a:rPr lang="nl-NL" sz="1100">
              <a:solidFill>
                <a:sysClr val="windowText" lastClr="000000"/>
              </a:solidFill>
              <a:effectLst/>
              <a:latin typeface="+mn-lt"/>
              <a:ea typeface="+mn-ea"/>
              <a:cs typeface="+mn-cs"/>
            </a:rPr>
            <a:t> </a:t>
          </a:r>
          <a:endParaRPr lang="nl-NL">
            <a:solidFill>
              <a:sysClr val="windowText" lastClr="000000"/>
            </a:solidFill>
            <a:effectLst/>
          </a:endParaRPr>
        </a:p>
        <a:p>
          <a:r>
            <a:rPr lang="nl-NL" sz="1100">
              <a:solidFill>
                <a:sysClr val="windowText" lastClr="000000"/>
              </a:solidFill>
              <a:effectLst/>
              <a:latin typeface="+mn-lt"/>
              <a:ea typeface="+mn-ea"/>
              <a:cs typeface="+mn-cs"/>
            </a:rPr>
            <a:t>U blijft echter te allen tijde zelf verantwoordelijk voor de juiste informatie.</a:t>
          </a:r>
          <a:endParaRPr lang="nl-NL">
            <a:solidFill>
              <a:sysClr val="windowText" lastClr="000000"/>
            </a:solidFill>
            <a:effectLst/>
          </a:endParaRPr>
        </a:p>
        <a:p>
          <a:r>
            <a:rPr lang="nl-NL" sz="1100">
              <a:solidFill>
                <a:sysClr val="windowText" lastClr="000000"/>
              </a:solidFill>
              <a:effectLst/>
              <a:latin typeface="+mn-lt"/>
              <a:ea typeface="+mn-ea"/>
              <a:cs typeface="+mn-cs"/>
            </a:rPr>
            <a:t> </a:t>
          </a:r>
        </a:p>
        <a:p>
          <a:r>
            <a:rPr lang="nl-NL" sz="1100" b="1">
              <a:solidFill>
                <a:schemeClr val="tx1"/>
              </a:solidFill>
              <a:effectLst/>
              <a:latin typeface="+mn-lt"/>
              <a:ea typeface="+mn-ea"/>
              <a:cs typeface="+mn-cs"/>
            </a:rPr>
            <a:t>Onderzoeksorganisatie</a:t>
          </a:r>
          <a:endParaRPr lang="nl-NL" b="1">
            <a:effectLst/>
          </a:endParaRPr>
        </a:p>
        <a:p>
          <a:r>
            <a:rPr lang="nl-NL"/>
            <a:t>„organisatie voor onderzoek en kennisverspreiding”: een entiteit (zoals universiteiten of onderzoeksinstellingen, agentschappen voor technologieoverdracht, innovatie-intermediairs, entiteiten voor fysieke of virtuele onderzoeksgerichte samenwerking), ongeacht haar rechtsvorm (publiek- of privaatrechtelijke organisatie) of financieringswijze, die zich in hoofdzaak bezighoudt met het onafhankelijk verrichten van fundamenteel onderzoek, industrieel onderzoek of experimentele ontwikkeling, en met het breed verspreiden van de resultaten van die activiteiten door middel van onderwijs, publicaties of kennisoverdracht. Wanneer dit soort entiteit ook economische activiteiten uitoefent, moet met betrekking tot de financiering, de kosten en de inkomsten van die economische activiteiten een gescheiden boekhouding worden gevoerd. Ondernemingen die een beslissende invloed over dit soort entiteit kunnen uitoefenen in hun hoedanigheid van bijvoorbeeld aandeelhouder of lid van de organisatie, mogen geen preferente toegang tot de onderzoekscapaciteit van deze entiteit of tot de door haar verkregen onderzoeksresultaten genieten; </a:t>
          </a:r>
          <a:endParaRPr lang="nl-NL" sz="1100"/>
        </a:p>
      </xdr:txBody>
    </xdr:sp>
    <xdr:clientData/>
  </xdr:oneCellAnchor>
  <xdr:twoCellAnchor editAs="oneCell">
    <xdr:from>
      <xdr:col>5</xdr:col>
      <xdr:colOff>160866</xdr:colOff>
      <xdr:row>0</xdr:row>
      <xdr:rowOff>0</xdr:rowOff>
    </xdr:from>
    <xdr:to>
      <xdr:col>6</xdr:col>
      <xdr:colOff>23706</xdr:colOff>
      <xdr:row>0</xdr:row>
      <xdr:rowOff>1341120</xdr:rowOff>
    </xdr:to>
    <xdr:pic>
      <xdr:nvPicPr>
        <xdr:cNvPr id="3" name="Afbeelding 2">
          <a:extLst>
            <a:ext uri="{FF2B5EF4-FFF2-40B4-BE49-F238E27FC236}">
              <a16:creationId xmlns:a16="http://schemas.microsoft.com/office/drawing/2014/main" id="{009EBEE8-D5F1-062A-6BB9-2D6289E5BB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8866" y="0"/>
          <a:ext cx="472440" cy="1341120"/>
        </a:xfrm>
        <a:prstGeom prst="rect">
          <a:avLst/>
        </a:prstGeom>
        <a:noFill/>
        <a:ln>
          <a:noFill/>
        </a:ln>
      </xdr:spPr>
    </xdr:pic>
    <xdr:clientData/>
  </xdr:twoCellAnchor>
  <xdr:twoCellAnchor editAs="oneCell">
    <xdr:from>
      <xdr:col>6</xdr:col>
      <xdr:colOff>25400</xdr:colOff>
      <xdr:row>0</xdr:row>
      <xdr:rowOff>0</xdr:rowOff>
    </xdr:from>
    <xdr:to>
      <xdr:col>9</xdr:col>
      <xdr:colOff>549910</xdr:colOff>
      <xdr:row>1</xdr:row>
      <xdr:rowOff>68368</xdr:rowOff>
    </xdr:to>
    <xdr:pic>
      <xdr:nvPicPr>
        <xdr:cNvPr id="4" name="Afbeelding 3">
          <a:extLst>
            <a:ext uri="{FF2B5EF4-FFF2-40B4-BE49-F238E27FC236}">
              <a16:creationId xmlns:a16="http://schemas.microsoft.com/office/drawing/2014/main" id="{7E989573-C187-47B2-B59C-32890AE5B9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708400" y="0"/>
          <a:ext cx="2366010" cy="167703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247650</xdr:colOff>
      <xdr:row>0</xdr:row>
      <xdr:rowOff>161924</xdr:rowOff>
    </xdr:from>
    <xdr:to>
      <xdr:col>11</xdr:col>
      <xdr:colOff>190500</xdr:colOff>
      <xdr:row>70</xdr:row>
      <xdr:rowOff>95250</xdr:rowOff>
    </xdr:to>
    <xdr:sp macro="" textlink="">
      <xdr:nvSpPr>
        <xdr:cNvPr id="2" name="Tekstvak 1">
          <a:extLst>
            <a:ext uri="{FF2B5EF4-FFF2-40B4-BE49-F238E27FC236}">
              <a16:creationId xmlns:a16="http://schemas.microsoft.com/office/drawing/2014/main" id="{73E19AEA-ADD7-4275-BF9B-B6CE83A31856}"/>
            </a:ext>
          </a:extLst>
        </xdr:cNvPr>
        <xdr:cNvSpPr txBox="1"/>
      </xdr:nvSpPr>
      <xdr:spPr>
        <a:xfrm>
          <a:off x="247650" y="161924"/>
          <a:ext cx="6648450" cy="13268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r>
            <a:rPr lang="nl-NL" sz="1100" b="1" u="none">
              <a:solidFill>
                <a:schemeClr val="dk1"/>
              </a:solidFill>
              <a:effectLst/>
              <a:latin typeface="+mn-lt"/>
              <a:ea typeface="+mn-ea"/>
              <a:cs typeface="+mn-cs"/>
            </a:rPr>
            <a:t>Projectkosten</a:t>
          </a:r>
          <a:endParaRPr lang="nl-NL" sz="1100" b="1" u="sng" baseline="0">
            <a:solidFill>
              <a:schemeClr val="dk1"/>
            </a:solidFill>
            <a:effectLst/>
            <a:latin typeface="+mn-lt"/>
            <a:ea typeface="+mn-ea"/>
            <a:cs typeface="+mn-cs"/>
          </a:endParaRPr>
        </a:p>
        <a:p>
          <a:r>
            <a:rPr lang="nl-NL" sz="1100">
              <a:solidFill>
                <a:schemeClr val="dk1"/>
              </a:solidFill>
              <a:effectLst/>
              <a:latin typeface="+mn-lt"/>
              <a:ea typeface="+mn-ea"/>
              <a:cs typeface="+mn-cs"/>
            </a:rPr>
            <a:t>Als projectkosten worden uitsluitend die kostenposten in aanmerking genomen die in deze </a:t>
          </a:r>
          <a:endParaRPr lang="nl-NL">
            <a:effectLst/>
          </a:endParaRPr>
        </a:p>
        <a:p>
          <a:r>
            <a:rPr lang="nl-NL" sz="1100">
              <a:solidFill>
                <a:schemeClr val="dk1"/>
              </a:solidFill>
              <a:effectLst/>
              <a:latin typeface="+mn-lt"/>
              <a:ea typeface="+mn-ea"/>
              <a:cs typeface="+mn-cs"/>
            </a:rPr>
            <a:t>modelbegroting zijn opgenomen. Per deelnemer dient een deelbegroting aangeleverd te worden. In het totaaloverzicht worden de totale subsidiabele kosten per deelnemer weergegeven. </a:t>
          </a:r>
          <a:endParaRPr lang="nl-NL">
            <a:effectLst/>
          </a:endParaRPr>
        </a:p>
        <a:p>
          <a:r>
            <a:rPr lang="nl-NL" sz="1100">
              <a:solidFill>
                <a:schemeClr val="dk1"/>
              </a:solidFill>
              <a:effectLst/>
              <a:latin typeface="+mn-lt"/>
              <a:ea typeface="+mn-ea"/>
              <a:cs typeface="+mn-cs"/>
            </a:rPr>
            <a:t> </a:t>
          </a:r>
          <a:endParaRPr lang="nl-NL">
            <a:effectLst/>
          </a:endParaRPr>
        </a:p>
        <a:p>
          <a:r>
            <a:rPr lang="nl-NL" sz="1100">
              <a:solidFill>
                <a:schemeClr val="dk1"/>
              </a:solidFill>
              <a:effectLst/>
              <a:latin typeface="+mn-lt"/>
              <a:ea typeface="+mn-ea"/>
              <a:cs typeface="+mn-cs"/>
            </a:rPr>
            <a:t>Voer alleen kosten op die:</a:t>
          </a:r>
          <a:endParaRPr lang="nl-NL">
            <a:effectLst/>
          </a:endParaRPr>
        </a:p>
        <a:p>
          <a:r>
            <a:rPr lang="nl-NL" sz="1100">
              <a:solidFill>
                <a:schemeClr val="dk1"/>
              </a:solidFill>
              <a:effectLst/>
              <a:latin typeface="+mn-lt"/>
              <a:ea typeface="+mn-ea"/>
              <a:cs typeface="+mn-cs"/>
            </a:rPr>
            <a:t>- rechtstreeks zijn toe te rekenen aan het project;</a:t>
          </a:r>
          <a:endParaRPr lang="nl-NL">
            <a:effectLst/>
          </a:endParaRPr>
        </a:p>
        <a:p>
          <a:r>
            <a:rPr lang="nl-NL" sz="1100">
              <a:solidFill>
                <a:schemeClr val="dk1"/>
              </a:solidFill>
              <a:effectLst/>
              <a:latin typeface="+mn-lt"/>
              <a:ea typeface="+mn-ea"/>
              <a:cs typeface="+mn-cs"/>
            </a:rPr>
            <a:t>- worden gemaakt ná indiening van de aanvraag en vóór het einde van het project.</a:t>
          </a:r>
        </a:p>
        <a:p>
          <a:r>
            <a:rPr lang="nl-NL" sz="1100">
              <a:solidFill>
                <a:schemeClr val="dk1"/>
              </a:solidFill>
              <a:effectLst/>
              <a:latin typeface="+mn-lt"/>
              <a:ea typeface="+mn-ea"/>
              <a:cs typeface="+mn-cs"/>
            </a:rPr>
            <a:t> </a:t>
          </a:r>
          <a:endParaRPr lang="nl-NL">
            <a:effectLst/>
          </a:endParaRPr>
        </a:p>
        <a:p>
          <a:r>
            <a:rPr lang="nl-NL" sz="1100">
              <a:solidFill>
                <a:schemeClr val="dk1"/>
              </a:solidFill>
              <a:effectLst/>
              <a:latin typeface="+mn-lt"/>
              <a:ea typeface="+mn-ea"/>
              <a:cs typeface="+mn-cs"/>
            </a:rPr>
            <a:t>De kosten worden in aanmerking genomen exclusief omzetbelasting, tenzij u de omzetbelasting niet in aftrek kunt brengen. De winstopslagen bij een transactie binnen een groep mogen niet worden meegenomen, tenzij het gebruikelijk is die winstopslagen ook bij soortgelijke transacties buiten de groep in rekening te brengen.</a:t>
          </a:r>
        </a:p>
        <a:p>
          <a:endParaRPr lang="nl-NL">
            <a:effectLst/>
          </a:endParaRPr>
        </a:p>
        <a:p>
          <a:pPr rtl="0"/>
          <a:r>
            <a:rPr lang="en-US" sz="1100" b="1" i="0" baseline="0">
              <a:solidFill>
                <a:schemeClr val="dk1"/>
              </a:solidFill>
              <a:effectLst/>
              <a:latin typeface="+mn-lt"/>
              <a:ea typeface="+mn-ea"/>
              <a:cs typeface="+mn-cs"/>
            </a:rPr>
            <a:t>Toelichting kostenposten</a:t>
          </a:r>
          <a:endParaRPr lang="nl-NL">
            <a:effectLst/>
          </a:endParaRPr>
        </a:p>
        <a:p>
          <a:pPr rtl="0"/>
          <a:r>
            <a:rPr lang="en-US" sz="1100" b="0" i="0" baseline="0">
              <a:solidFill>
                <a:schemeClr val="dk1"/>
              </a:solidFill>
              <a:effectLst/>
              <a:latin typeface="+mn-lt"/>
              <a:ea typeface="+mn-ea"/>
              <a:cs typeface="+mn-cs"/>
            </a:rPr>
            <a:t>De begroting per deelnemer (aanvrager) heeft 4 verschillende kostenposten:</a:t>
          </a:r>
          <a:endParaRPr lang="nl-NL">
            <a:effectLst/>
          </a:endParaRPr>
        </a:p>
        <a:p>
          <a:pPr rtl="0"/>
          <a:r>
            <a:rPr lang="en-US" sz="1100" b="0" i="0" baseline="0">
              <a:solidFill>
                <a:schemeClr val="dk1"/>
              </a:solidFill>
              <a:effectLst/>
              <a:latin typeface="+mn-lt"/>
              <a:ea typeface="+mn-ea"/>
              <a:cs typeface="+mn-cs"/>
            </a:rPr>
            <a:t>- Peroneelskosten</a:t>
          </a:r>
          <a:endParaRPr lang="nl-NL">
            <a:effectLst/>
          </a:endParaRPr>
        </a:p>
        <a:p>
          <a:pPr rtl="0"/>
          <a:r>
            <a:rPr lang="en-US" sz="1100" b="0" i="0" baseline="0">
              <a:solidFill>
                <a:schemeClr val="dk1"/>
              </a:solidFill>
              <a:effectLst/>
              <a:latin typeface="+mn-lt"/>
              <a:ea typeface="+mn-ea"/>
              <a:cs typeface="+mn-cs"/>
            </a:rPr>
            <a:t>- Projectspecifieke kosten verbruikte materialen</a:t>
          </a:r>
          <a:endParaRPr lang="nl-NL">
            <a:effectLst/>
          </a:endParaRPr>
        </a:p>
        <a:p>
          <a:pPr rtl="0"/>
          <a:r>
            <a:rPr lang="en-US" sz="1100" b="0" i="0" baseline="0">
              <a:solidFill>
                <a:schemeClr val="dk1"/>
              </a:solidFill>
              <a:effectLst/>
              <a:latin typeface="+mn-lt"/>
              <a:ea typeface="+mn-ea"/>
              <a:cs typeface="+mn-cs"/>
            </a:rPr>
            <a:t>- Projectspecifieke kosten gebruik apparatuur, uitrusting, machines.</a:t>
          </a:r>
          <a:endParaRPr lang="nl-NL">
            <a:effectLst/>
          </a:endParaRPr>
        </a:p>
        <a:p>
          <a:pPr rtl="0"/>
          <a:r>
            <a:rPr lang="en-US" sz="1100" b="0" i="0" baseline="0">
              <a:solidFill>
                <a:schemeClr val="dk1"/>
              </a:solidFill>
              <a:effectLst/>
              <a:latin typeface="+mn-lt"/>
              <a:ea typeface="+mn-ea"/>
              <a:cs typeface="+mn-cs"/>
            </a:rPr>
            <a:t>- Projectspecifieke aan derden verschuldigde kosten</a:t>
          </a:r>
          <a:endParaRPr lang="nl-NL">
            <a:effectLst/>
          </a:endParaRPr>
        </a:p>
        <a:p>
          <a:pPr rtl="0"/>
          <a:r>
            <a:rPr lang="en-US" sz="1100" b="0" i="0" baseline="0">
              <a:solidFill>
                <a:schemeClr val="dk1"/>
              </a:solidFill>
              <a:effectLst/>
              <a:latin typeface="+mn-lt"/>
              <a:ea typeface="+mn-ea"/>
              <a:cs typeface="+mn-cs"/>
            </a:rPr>
            <a:t>Hieronder volgt een toelichting op de kostenposten. Voor meer informatie kijk op:  </a:t>
          </a:r>
          <a:r>
            <a:rPr lang="nl-NL">
              <a:hlinkClick xmlns:r="http://schemas.openxmlformats.org/officeDocument/2006/relationships" r:id=""/>
            </a:rPr>
            <a:t>Subsidiespelregels ministerie van Economische Zaken en Klimaat | RVO.nl | Rijksdienst</a:t>
          </a:r>
          <a:r>
            <a:rPr lang="nl-NL"/>
            <a:t> </a:t>
          </a:r>
          <a:endParaRPr lang="nl-NL">
            <a:effectLst/>
          </a:endParaRPr>
        </a:p>
        <a:p>
          <a:pPr rtl="0"/>
          <a:endParaRPr lang="en-US" sz="1100" b="1" i="0" baseline="0">
            <a:solidFill>
              <a:schemeClr val="dk1"/>
            </a:solidFill>
            <a:effectLst/>
            <a:latin typeface="+mn-lt"/>
            <a:ea typeface="+mn-ea"/>
            <a:cs typeface="+mn-cs"/>
          </a:endParaRPr>
        </a:p>
        <a:p>
          <a:pPr rtl="0"/>
          <a:endParaRPr lang="nl-NL">
            <a:effectLst/>
          </a:endParaRPr>
        </a:p>
        <a:p>
          <a:pPr rtl="0"/>
          <a:r>
            <a:rPr lang="en-US" sz="1100" b="1" i="0" baseline="0">
              <a:solidFill>
                <a:schemeClr val="dk1"/>
              </a:solidFill>
              <a:effectLst/>
              <a:latin typeface="+mn-lt"/>
              <a:ea typeface="+mn-ea"/>
              <a:cs typeface="+mn-cs"/>
            </a:rPr>
            <a:t>1. Personeelskosten: Directe en indirecte kosten o.b.v. integrale kostensystematiek,  o.b.v. vast tarief of o.b.v.</a:t>
          </a:r>
          <a:r>
            <a:rPr lang="nl-NL" sz="1100" b="0" i="0" baseline="0">
              <a:solidFill>
                <a:schemeClr val="dk1"/>
              </a:solidFill>
              <a:effectLst/>
              <a:latin typeface="+mn-lt"/>
              <a:ea typeface="+mn-ea"/>
              <a:cs typeface="+mn-cs"/>
            </a:rPr>
            <a:t> </a:t>
          </a:r>
          <a:r>
            <a:rPr lang="en-US" sz="1100" b="1" i="0" baseline="0">
              <a:solidFill>
                <a:schemeClr val="dk1"/>
              </a:solidFill>
              <a:effectLst/>
              <a:latin typeface="+mn-lt"/>
              <a:ea typeface="+mn-ea"/>
              <a:cs typeface="+mn-cs"/>
            </a:rPr>
            <a:t>directe loonkosten</a:t>
          </a:r>
          <a:endParaRPr lang="nl-NL">
            <a:effectLst/>
          </a:endParaRPr>
        </a:p>
        <a:p>
          <a:pPr rtl="0"/>
          <a:r>
            <a:rPr lang="en-US" sz="1100" b="0" i="0" baseline="0">
              <a:solidFill>
                <a:schemeClr val="dk1"/>
              </a:solidFill>
              <a:effectLst/>
              <a:latin typeface="+mn-lt"/>
              <a:ea typeface="+mn-ea"/>
              <a:cs typeface="+mn-cs"/>
            </a:rPr>
            <a:t>Voor de berekening van subsidiabele personeelskosten kunt u kiezen uit de volgende drie systematieken:</a:t>
          </a:r>
          <a:endParaRPr lang="nl-NL">
            <a:effectLst/>
          </a:endParaRPr>
        </a:p>
        <a:p>
          <a:pPr rtl="0"/>
          <a:r>
            <a:rPr lang="en-US" sz="1100" b="0" i="0" baseline="0">
              <a:solidFill>
                <a:schemeClr val="dk1"/>
              </a:solidFill>
              <a:effectLst/>
              <a:latin typeface="+mn-lt"/>
              <a:ea typeface="+mn-ea"/>
              <a:cs typeface="+mn-cs"/>
            </a:rPr>
            <a:t>- Optie 1: integrale kostensystematiek;</a:t>
          </a:r>
          <a:endParaRPr lang="nl-NL">
            <a:effectLst/>
          </a:endParaRPr>
        </a:p>
        <a:p>
          <a:pPr rtl="0"/>
          <a:r>
            <a:rPr lang="en-US" sz="1100" b="0" i="0" baseline="0">
              <a:solidFill>
                <a:schemeClr val="dk1"/>
              </a:solidFill>
              <a:effectLst/>
              <a:latin typeface="+mn-lt"/>
              <a:ea typeface="+mn-ea"/>
              <a:cs typeface="+mn-cs"/>
            </a:rPr>
            <a:t>- Optie 2: loonkosten plus vaste-opslag-systematiek;</a:t>
          </a:r>
          <a:endParaRPr lang="nl-NL">
            <a:effectLst/>
          </a:endParaRPr>
        </a:p>
        <a:p>
          <a:pPr rtl="0"/>
          <a:r>
            <a:rPr lang="en-US" sz="1100" b="0" i="0" baseline="0">
              <a:solidFill>
                <a:schemeClr val="dk1"/>
              </a:solidFill>
              <a:effectLst/>
              <a:latin typeface="+mn-lt"/>
              <a:ea typeface="+mn-ea"/>
              <a:cs typeface="+mn-cs"/>
            </a:rPr>
            <a:t>- Optie 3: vaste-uurtarief-systematiek (60 euro).</a:t>
          </a:r>
          <a:endParaRPr lang="nl-NL">
            <a:effectLst/>
          </a:endParaRPr>
        </a:p>
        <a:p>
          <a:pPr rtl="0"/>
          <a:r>
            <a:rPr lang="en-US" sz="1100" b="0" i="0" baseline="0">
              <a:solidFill>
                <a:schemeClr val="dk1"/>
              </a:solidFill>
              <a:effectLst/>
              <a:latin typeface="+mn-lt"/>
              <a:ea typeface="+mn-ea"/>
              <a:cs typeface="+mn-cs"/>
            </a:rPr>
            <a:t>Afhankelijk van de gekozen systematiek, voert u hier per medewerker het uurtarief en aantal uren op. </a:t>
          </a:r>
          <a:endParaRPr lang="nl-NL">
            <a:effectLst/>
          </a:endParaRPr>
        </a:p>
        <a:p>
          <a:pPr rtl="0"/>
          <a:r>
            <a:rPr lang="en-US" sz="1100" b="0" i="0" baseline="0">
              <a:solidFill>
                <a:schemeClr val="dk1"/>
              </a:solidFill>
              <a:effectLst/>
              <a:latin typeface="+mn-lt"/>
              <a:ea typeface="+mn-ea"/>
              <a:cs typeface="+mn-cs"/>
            </a:rPr>
            <a:t>Indien u gebruik maakt van de loonkosten plus vaste-opslag-systematiek wordt opslag van </a:t>
          </a:r>
          <a:endParaRPr lang="nl-NL">
            <a:effectLst/>
          </a:endParaRPr>
        </a:p>
        <a:p>
          <a:pPr rtl="0"/>
          <a:r>
            <a:rPr lang="en-US" sz="1100" b="0" i="0" baseline="0">
              <a:solidFill>
                <a:schemeClr val="dk1"/>
              </a:solidFill>
              <a:effectLst/>
              <a:latin typeface="+mn-lt"/>
              <a:ea typeface="+mn-ea"/>
              <a:cs typeface="+mn-cs"/>
            </a:rPr>
            <a:t>50 procent over de totale loonkosten opgevoerd. Deze opslag is niet van toepassing wanneer u </a:t>
          </a:r>
          <a:endParaRPr lang="nl-NL">
            <a:effectLst/>
          </a:endParaRPr>
        </a:p>
        <a:p>
          <a:pPr rtl="0"/>
          <a:r>
            <a:rPr lang="en-US" sz="1100" b="0" i="0" baseline="0">
              <a:solidFill>
                <a:schemeClr val="dk1"/>
              </a:solidFill>
              <a:effectLst/>
              <a:latin typeface="+mn-lt"/>
              <a:ea typeface="+mn-ea"/>
              <a:cs typeface="+mn-cs"/>
            </a:rPr>
            <a:t>gebruik maakt van de integrale kostensystematiek of de vaste-uurtarief-systematiek.</a:t>
          </a:r>
          <a:endParaRPr lang="nl-NL">
            <a:effectLst/>
          </a:endParaRPr>
        </a:p>
        <a:p>
          <a:pPr rtl="0"/>
          <a:r>
            <a:rPr lang="en-US" sz="1100" b="0" i="0" baseline="0">
              <a:solidFill>
                <a:schemeClr val="dk1"/>
              </a:solidFill>
              <a:effectLst/>
              <a:latin typeface="+mn-lt"/>
              <a:ea typeface="+mn-ea"/>
              <a:cs typeface="+mn-cs"/>
            </a:rPr>
            <a:t>Projectmanagement: </a:t>
          </a:r>
          <a:endParaRPr lang="nl-NL">
            <a:effectLst/>
          </a:endParaRPr>
        </a:p>
        <a:p>
          <a:pPr rtl="0"/>
          <a:r>
            <a:rPr lang="en-US" sz="1100" b="0" i="0" baseline="0">
              <a:solidFill>
                <a:schemeClr val="dk1"/>
              </a:solidFill>
              <a:effectLst/>
              <a:latin typeface="+mn-lt"/>
              <a:ea typeface="+mn-ea"/>
              <a:cs typeface="+mn-cs"/>
            </a:rPr>
            <a:t>Voor subsidie komen in aanmerking de kosten die direct verbonden zijn met de uitvoering van een activiteit. Bij onderzoeks- en ontwikkelingsprojecten zijn dat de activiteiten die als onderzoeks- en ontwikkelingswerkzaamheden kunnen worden aangemerkt. </a:t>
          </a:r>
          <a:endParaRPr lang="nl-NL">
            <a:effectLst/>
          </a:endParaRPr>
        </a:p>
        <a:p>
          <a:pPr rtl="0"/>
          <a:r>
            <a:rPr lang="en-US" sz="1100" b="0" i="0" baseline="0">
              <a:solidFill>
                <a:schemeClr val="dk1"/>
              </a:solidFill>
              <a:effectLst/>
              <a:latin typeface="+mn-lt"/>
              <a:ea typeface="+mn-ea"/>
              <a:cs typeface="+mn-cs"/>
            </a:rPr>
            <a:t> </a:t>
          </a:r>
          <a:endParaRPr lang="nl-NL">
            <a:effectLst/>
          </a:endParaRPr>
        </a:p>
        <a:p>
          <a:pPr rtl="0"/>
          <a:r>
            <a:rPr lang="en-US" sz="1100" b="0" i="0" baseline="0">
              <a:solidFill>
                <a:schemeClr val="dk1"/>
              </a:solidFill>
              <a:effectLst/>
              <a:latin typeface="+mn-lt"/>
              <a:ea typeface="+mn-ea"/>
              <a:cs typeface="+mn-cs"/>
            </a:rPr>
            <a:t>Kosten voor projectmanagement zijn dus alleen subsidiabel als deze direct met de (inhoudelijke) onderzoeks- en ontwikkelingsactiviteiten verbonden zijn. Voorbeelden hiervan zijn:  inhoudelijke discussies met medewerkers,</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analyseren van technische risico’s, het opstellen van inhoudelijke rapportages en het opstellen van specificaties.</a:t>
          </a:r>
          <a:endParaRPr lang="nl-NL">
            <a:effectLst/>
          </a:endParaRPr>
        </a:p>
        <a:p>
          <a:pPr rtl="0"/>
          <a:r>
            <a:rPr lang="en-US" sz="1100" b="0" i="0" baseline="0">
              <a:solidFill>
                <a:schemeClr val="dk1"/>
              </a:solidFill>
              <a:effectLst/>
              <a:latin typeface="+mn-lt"/>
              <a:ea typeface="+mn-ea"/>
              <a:cs typeface="+mn-cs"/>
            </a:rPr>
            <a:t>Kosten voor projectmanagement zijn dus niet subsidiabel als deze niet direct met de inhoudelijke O&amp;O-activiteiten verbonden zijn. Voorbeelden zijn:</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escalering naar een stuurgroep,</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opstellen van een risicomanagementmodel,</a:t>
          </a:r>
          <a:r>
            <a:rPr lang="nl-NL" sz="1100" b="0"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het opstellen van rapportages om aan subsidieverplichtingen te voldoen en administratieve verantwoording.</a:t>
          </a:r>
        </a:p>
        <a:p>
          <a:pPr rtl="0"/>
          <a:endParaRPr lang="nl-NL">
            <a:effectLst/>
          </a:endParaRPr>
        </a:p>
        <a:p>
          <a:pPr rtl="0"/>
          <a:r>
            <a:rPr lang="en-US" sz="1100" b="1" i="0" baseline="0">
              <a:solidFill>
                <a:schemeClr val="dk1"/>
              </a:solidFill>
              <a:effectLst/>
              <a:latin typeface="+mn-lt"/>
              <a:ea typeface="+mn-ea"/>
              <a:cs typeface="+mn-cs"/>
            </a:rPr>
            <a:t>2. Projectspecifieke kosten: verbruikte materialen en hulpmiddelen</a:t>
          </a:r>
          <a:endParaRPr lang="nl-NL">
            <a:effectLst/>
          </a:endParaRPr>
        </a:p>
        <a:p>
          <a:pPr rtl="0"/>
          <a:r>
            <a:rPr lang="en-US" sz="1100" b="0" i="0" baseline="0">
              <a:solidFill>
                <a:schemeClr val="dk1"/>
              </a:solidFill>
              <a:effectLst/>
              <a:latin typeface="+mn-lt"/>
              <a:ea typeface="+mn-ea"/>
              <a:cs typeface="+mn-cs"/>
            </a:rPr>
            <a:t>Dit zijn de kosten van te verbruiken materialen en hulpmiddelen, gebaseerd op historische </a:t>
          </a:r>
          <a:endParaRPr lang="nl-NL">
            <a:effectLst/>
          </a:endParaRPr>
        </a:p>
        <a:p>
          <a:pPr rtl="0"/>
          <a:r>
            <a:rPr lang="en-US" sz="1100" b="0" i="0" baseline="0">
              <a:solidFill>
                <a:schemeClr val="dk1"/>
              </a:solidFill>
              <a:effectLst/>
              <a:latin typeface="+mn-lt"/>
              <a:ea typeface="+mn-ea"/>
              <a:cs typeface="+mn-cs"/>
            </a:rPr>
            <a:t>aanschafprijzen. Deze kosten kunt u opvoeren als deze niet zijn opgenomen in het integrale tarief van de personeelskosten.</a:t>
          </a:r>
        </a:p>
        <a:p>
          <a:pPr rtl="0"/>
          <a:endParaRPr lang="nl-NL">
            <a:effectLst/>
          </a:endParaRPr>
        </a:p>
        <a:p>
          <a:pPr rtl="0"/>
          <a:r>
            <a:rPr lang="en-US" sz="1100" b="1" i="0" baseline="0">
              <a:solidFill>
                <a:schemeClr val="dk1"/>
              </a:solidFill>
              <a:effectLst/>
              <a:latin typeface="+mn-lt"/>
              <a:ea typeface="+mn-ea"/>
              <a:cs typeface="+mn-cs"/>
            </a:rPr>
            <a:t>3. Projectspecifieke kosten: gebruik apparatuur</a:t>
          </a:r>
          <a:endParaRPr lang="nl-NL">
            <a:effectLst/>
          </a:endParaRPr>
        </a:p>
        <a:p>
          <a:pPr rtl="0"/>
          <a:r>
            <a:rPr lang="en-US" sz="1100" b="0" i="0" baseline="0">
              <a:solidFill>
                <a:schemeClr val="dk1"/>
              </a:solidFill>
              <a:effectLst/>
              <a:latin typeface="+mn-lt"/>
              <a:ea typeface="+mn-ea"/>
              <a:cs typeface="+mn-cs"/>
            </a:rPr>
            <a:t>Dit betreffen de afschrijvingskosten van aangeschafte apparatuur en uitrusting en het gebruik </a:t>
          </a:r>
          <a:endParaRPr lang="nl-NL">
            <a:effectLst/>
          </a:endParaRPr>
        </a:p>
        <a:p>
          <a:pPr rtl="0"/>
          <a:r>
            <a:rPr lang="en-US" sz="1100" b="0" i="0" baseline="0">
              <a:solidFill>
                <a:schemeClr val="dk1"/>
              </a:solidFill>
              <a:effectLst/>
              <a:latin typeface="+mn-lt"/>
              <a:ea typeface="+mn-ea"/>
              <a:cs typeface="+mn-cs"/>
            </a:rPr>
            <a:t>van bestaande apparatuur en uitrusting op basis van de technische levensduur. Deze kosten kunt u opvoeren als deze niet zijn opgenomen in een integraal tarief van de personeelskosten.</a:t>
          </a:r>
          <a:endParaRPr lang="nl-NL">
            <a:effectLst/>
          </a:endParaRPr>
        </a:p>
        <a:p>
          <a:pPr rtl="0"/>
          <a:r>
            <a:rPr lang="en-US" sz="1100" b="0" i="0" baseline="0">
              <a:solidFill>
                <a:schemeClr val="dk1"/>
              </a:solidFill>
              <a:effectLst/>
              <a:latin typeface="+mn-lt"/>
              <a:ea typeface="+mn-ea"/>
              <a:cs typeface="+mn-cs"/>
            </a:rPr>
            <a:t>Als u de apparatuur en uitrusting least, mag u de leasetermijnen (met uitzondering van de financieringskosten) opvoeren. Indien u van bestaande apparatuur en uitrusting gebruik maakt, rekent u naar evenredigheid toe van de tijd welke deze worden gebruikt voor het project. Indien het apparaat of de uitrusting uitsluitend voor het project wordt aangeschaft, kunt u de afschrijvingskosten of leasetermijnen opvoeren. Voor alle apparaten en uitrusting die gebruikt/aangeschaft worden voor het project dient u een uitgebreidere specificatie van de betreffende apparatuur/uitrusting te geven in het werkblad Specificatie apparatuur.</a:t>
          </a:r>
          <a:endParaRPr lang="nl-NL">
            <a:effectLst/>
          </a:endParaRPr>
        </a:p>
        <a:p>
          <a:pPr rtl="0"/>
          <a:r>
            <a:rPr lang="en-US" sz="1100" b="0" i="0" baseline="0">
              <a:solidFill>
                <a:schemeClr val="dk1"/>
              </a:solidFill>
              <a:effectLst/>
              <a:latin typeface="+mn-lt"/>
              <a:ea typeface="+mn-ea"/>
              <a:cs typeface="+mn-cs"/>
            </a:rPr>
            <a:t>U dient rekening te houden met een minimale afschrijvingstermijn van 5 jaar en kunt alleen de afschrijvingstermijnen opvoeren voor de looptijd van het project. </a:t>
          </a:r>
        </a:p>
        <a:p>
          <a:pPr rtl="0"/>
          <a:endParaRPr lang="nl-NL">
            <a:effectLst/>
          </a:endParaRPr>
        </a:p>
        <a:p>
          <a:pPr rtl="0"/>
          <a:r>
            <a:rPr lang="en-US" sz="1100" b="1" i="0" baseline="0">
              <a:solidFill>
                <a:schemeClr val="dk1"/>
              </a:solidFill>
              <a:effectLst/>
              <a:latin typeface="+mn-lt"/>
              <a:ea typeface="+mn-ea"/>
              <a:cs typeface="+mn-cs"/>
            </a:rPr>
            <a:t>4. Projectspecifieke kosten:  aan derden verschuldigde kosten</a:t>
          </a:r>
          <a:endParaRPr lang="nl-NL">
            <a:effectLst/>
          </a:endParaRPr>
        </a:p>
        <a:p>
          <a:pPr rtl="0"/>
          <a:r>
            <a:rPr lang="en-US" sz="1100" b="0" i="0" baseline="0">
              <a:solidFill>
                <a:schemeClr val="dk1"/>
              </a:solidFill>
              <a:effectLst/>
              <a:latin typeface="+mn-lt"/>
              <a:ea typeface="+mn-ea"/>
              <a:cs typeface="+mn-cs"/>
            </a:rPr>
            <a:t>Dit zijn kosten van de activiteiten die u uitbesteedt, zoals kosten voor contractonderzoek, het inkopen van kennis, octrooionderzoek.</a:t>
          </a:r>
          <a:endParaRPr lang="nl-NL">
            <a:effectLst/>
          </a:endParaRPr>
        </a:p>
        <a:p>
          <a:endParaRPr lang="nl-N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nedrive.ez.cloud-wp.nl/agnl/data%20-%20R-schijf%20op%20Fil07/IN/Taakveld%20projecten/Programmas/R&amp;D%20Mobiliteitssectoren/Voorbeeld%20formats/Format%20Begroting%20R&amp;D%20Mobiliteitssector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Toelichting"/>
      <sheetName val="Toelichting kostenposten"/>
      <sheetName val="Penvoerder-aanvrager 1"/>
      <sheetName val="Aanvrager 2"/>
      <sheetName val="Aanvrager 3"/>
      <sheetName val="Aanvrager 4"/>
      <sheetName val="Aanvrager 5"/>
      <sheetName val="Aanvrager 6"/>
      <sheetName val="Aanvrager 7"/>
      <sheetName val="Totaalbegroting"/>
      <sheetName val="Specificatie apparatuur"/>
    </sheetNames>
    <sheetDataSet>
      <sheetData sheetId="0"/>
      <sheetData sheetId="1"/>
      <sheetData sheetId="2"/>
      <sheetData sheetId="3">
        <row r="12">
          <cell r="Q12" t="str">
            <v>[Maak een keuze]</v>
          </cell>
        </row>
        <row r="13">
          <cell r="Q13" t="str">
            <v>Integrale kostensystematiek</v>
          </cell>
        </row>
        <row r="14">
          <cell r="Q14" t="str">
            <v>Directe loonkosten plus vaste opslag-systematiek (50%)</v>
          </cell>
        </row>
        <row r="17">
          <cell r="Q17" t="str">
            <v>Vaste uurtarief-systematiek (vast uurtarief van 60 euro)</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4DFBE-0F30-44F5-B7EA-EFCF2967624D}">
  <dimension ref="A1"/>
  <sheetViews>
    <sheetView showGridLines="0" zoomScale="75" zoomScaleNormal="75" zoomScaleSheetLayoutView="75" workbookViewId="0">
      <selection activeCell="G28" sqref="G28"/>
    </sheetView>
  </sheetViews>
  <sheetFormatPr baseColWidth="10" defaultColWidth="8.83203125" defaultRowHeight="15" x14ac:dyDescent="0.2"/>
  <sheetData>
    <row r="1" ht="126.5" customHeight="1" x14ac:dyDescent="0.2"/>
  </sheetData>
  <pageMargins left="0.7" right="0.7" top="0.75" bottom="0.75" header="0.3" footer="0.3"/>
  <pageSetup paperSize="9" scale="8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66861-4904-41D2-8F4F-F1DB1EB757C8}">
  <dimension ref="A1:N99"/>
  <sheetViews>
    <sheetView showGridLines="0" topLeftCell="A46"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99</v>
      </c>
      <c r="C4" s="263">
        <f>'Basisgegevens aanvraag'!C14</f>
        <v>0</v>
      </c>
      <c r="D4" s="264"/>
      <c r="E4" s="72"/>
      <c r="F4" s="272"/>
      <c r="G4" s="273"/>
      <c r="H4" s="72"/>
      <c r="I4" s="72"/>
      <c r="J4" s="72"/>
      <c r="K4" s="72"/>
      <c r="L4" s="133"/>
      <c r="M4" s="265"/>
      <c r="N4" s="11"/>
    </row>
    <row r="5" spans="1:14" ht="19.25" customHeight="1" thickBot="1" x14ac:dyDescent="0.25">
      <c r="A5" s="14"/>
      <c r="B5" s="1" t="s">
        <v>40</v>
      </c>
      <c r="C5" s="268" t="str">
        <f>'Basisgegevens aanvraag'!D14</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8uhcMTQrSdFFwoIz4qkT3DIYih/m3X/loyX0GFP55mMaoZxZC37Q0PlpQYWnXLJgKc4i4Ixh8BJmjAVsE5ZEHQ==" saltValue="q2/bC2GSy+eSoXy2qGWRxA==" spinCount="100000" sheet="1" objects="1" scenarios="1"/>
  <mergeCells count="49">
    <mergeCell ref="M2:M7"/>
    <mergeCell ref="C6:D6"/>
    <mergeCell ref="C2:D2"/>
    <mergeCell ref="C3:D3"/>
    <mergeCell ref="C4:D4"/>
    <mergeCell ref="C5:D5"/>
    <mergeCell ref="F2:G6"/>
    <mergeCell ref="B34:C34"/>
    <mergeCell ref="B33:C33"/>
    <mergeCell ref="B9:C9"/>
    <mergeCell ref="D9:E9"/>
    <mergeCell ref="B11:L11"/>
    <mergeCell ref="F12:G12"/>
    <mergeCell ref="I12:J12"/>
    <mergeCell ref="L12:M12"/>
    <mergeCell ref="F31:G31"/>
    <mergeCell ref="I31:J31"/>
    <mergeCell ref="L31:M31"/>
    <mergeCell ref="B49:D49"/>
    <mergeCell ref="B35:C35"/>
    <mergeCell ref="B36:C36"/>
    <mergeCell ref="B37:C37"/>
    <mergeCell ref="B38:C38"/>
    <mergeCell ref="B39:C39"/>
    <mergeCell ref="B40:C40"/>
    <mergeCell ref="B47:D47"/>
    <mergeCell ref="B48:D48"/>
    <mergeCell ref="F45:G45"/>
    <mergeCell ref="I45:J45"/>
    <mergeCell ref="L45:M45"/>
    <mergeCell ref="F59:G59"/>
    <mergeCell ref="I59:J59"/>
    <mergeCell ref="L59:M59"/>
    <mergeCell ref="B50:D50"/>
    <mergeCell ref="B51:D51"/>
    <mergeCell ref="B52:D52"/>
    <mergeCell ref="B53:D53"/>
    <mergeCell ref="B54:D54"/>
    <mergeCell ref="I74:J74"/>
    <mergeCell ref="L74:M74"/>
    <mergeCell ref="B61:D61"/>
    <mergeCell ref="B62:D62"/>
    <mergeCell ref="B63:D63"/>
    <mergeCell ref="B65:D65"/>
    <mergeCell ref="B66:D66"/>
    <mergeCell ref="B67:D67"/>
    <mergeCell ref="B68:D68"/>
    <mergeCell ref="F74:G74"/>
    <mergeCell ref="B64:D64"/>
  </mergeCells>
  <conditionalFormatting sqref="B11">
    <cfRule type="cellIs" dxfId="23" priority="3" stopIfTrue="1" operator="equal">
      <formula>"Kies eerst uw systematiek voor de berekening van de subsidiabele kosten"</formula>
    </cfRule>
  </conditionalFormatting>
  <conditionalFormatting sqref="F27">
    <cfRule type="cellIs" dxfId="22" priority="1" stopIfTrue="1" operator="equal">
      <formula>"Opslag algemene kosten (50%)"</formula>
    </cfRule>
  </conditionalFormatting>
  <conditionalFormatting sqref="I27">
    <cfRule type="cellIs" dxfId="21" priority="2" stopIfTrue="1" operator="equal">
      <formula>"Opslag algemene kosten (50%)"</formula>
    </cfRule>
  </conditionalFormatting>
  <conditionalFormatting sqref="L27">
    <cfRule type="cellIs" dxfId="20"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F3DC8EF1-198B-4DED-9ADC-EA395EE7A00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225A436E-E03C-45C1-AC06-425E755D7024}">
          <x14:formula1>
            <xm:f>Werkblad!$A$1:$A$4</xm:f>
          </x14:formula1>
          <xm:sqref>D9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CCBF-2579-4E1B-9526-BE1B86224939}">
  <dimension ref="A1:N99"/>
  <sheetViews>
    <sheetView showGridLines="0" topLeftCell="A40"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100</v>
      </c>
      <c r="C4" s="263">
        <f>'Basisgegevens aanvraag'!C15</f>
        <v>0</v>
      </c>
      <c r="D4" s="264"/>
      <c r="E4" s="72"/>
      <c r="F4" s="272"/>
      <c r="G4" s="273"/>
      <c r="H4" s="72"/>
      <c r="I4" s="72"/>
      <c r="J4" s="72"/>
      <c r="K4" s="72"/>
      <c r="L4" s="133"/>
      <c r="M4" s="265"/>
      <c r="N4" s="11"/>
    </row>
    <row r="5" spans="1:14" ht="19.25" customHeight="1" thickBot="1" x14ac:dyDescent="0.25">
      <c r="A5" s="14"/>
      <c r="B5" s="1" t="s">
        <v>40</v>
      </c>
      <c r="C5" s="268" t="str">
        <f>'Basisgegevens aanvraag'!D15</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YLCV+ywA2G2YADvcPwR8WbQC9G/cmjnLuEqjy3i+jS/P9T+sBXYShQHFTH4aLMuygyybEFQx2JwV/yqmrCBmsg==" saltValue="GQy+lGlXgWLCft6ySovXLQ==" spinCount="100000" sheet="1" objects="1" scenarios="1"/>
  <mergeCells count="49">
    <mergeCell ref="M2:M7"/>
    <mergeCell ref="C6:D6"/>
    <mergeCell ref="C2:D2"/>
    <mergeCell ref="C3:D3"/>
    <mergeCell ref="C4:D4"/>
    <mergeCell ref="C5:D5"/>
    <mergeCell ref="F2:G6"/>
    <mergeCell ref="B34:C34"/>
    <mergeCell ref="B33:C33"/>
    <mergeCell ref="B9:C9"/>
    <mergeCell ref="D9:E9"/>
    <mergeCell ref="B11:L11"/>
    <mergeCell ref="F12:G12"/>
    <mergeCell ref="I12:J12"/>
    <mergeCell ref="L12:M12"/>
    <mergeCell ref="F31:G31"/>
    <mergeCell ref="I31:J31"/>
    <mergeCell ref="L31:M31"/>
    <mergeCell ref="B49:D49"/>
    <mergeCell ref="B35:C35"/>
    <mergeCell ref="B36:C36"/>
    <mergeCell ref="B37:C37"/>
    <mergeCell ref="B38:C38"/>
    <mergeCell ref="B39:C39"/>
    <mergeCell ref="B40:C40"/>
    <mergeCell ref="B47:D47"/>
    <mergeCell ref="B48:D48"/>
    <mergeCell ref="F45:G45"/>
    <mergeCell ref="I45:J45"/>
    <mergeCell ref="L45:M45"/>
    <mergeCell ref="F59:G59"/>
    <mergeCell ref="I59:J59"/>
    <mergeCell ref="L59:M59"/>
    <mergeCell ref="B50:D50"/>
    <mergeCell ref="B51:D51"/>
    <mergeCell ref="B52:D52"/>
    <mergeCell ref="B53:D53"/>
    <mergeCell ref="B54:D54"/>
    <mergeCell ref="I74:J74"/>
    <mergeCell ref="L74:M74"/>
    <mergeCell ref="B61:D61"/>
    <mergeCell ref="B62:D62"/>
    <mergeCell ref="B63:D63"/>
    <mergeCell ref="B65:D65"/>
    <mergeCell ref="B66:D66"/>
    <mergeCell ref="B67:D67"/>
    <mergeCell ref="B68:D68"/>
    <mergeCell ref="F74:G74"/>
    <mergeCell ref="B64:D64"/>
  </mergeCells>
  <conditionalFormatting sqref="B11">
    <cfRule type="cellIs" dxfId="19" priority="3" stopIfTrue="1" operator="equal">
      <formula>"Kies eerst uw systematiek voor de berekening van de subsidiabele kosten"</formula>
    </cfRule>
  </conditionalFormatting>
  <conditionalFormatting sqref="F27">
    <cfRule type="cellIs" dxfId="18" priority="1" stopIfTrue="1" operator="equal">
      <formula>"Opslag algemene kosten (50%)"</formula>
    </cfRule>
  </conditionalFormatting>
  <conditionalFormatting sqref="I27">
    <cfRule type="cellIs" dxfId="17" priority="2" stopIfTrue="1" operator="equal">
      <formula>"Opslag algemene kosten (50%)"</formula>
    </cfRule>
  </conditionalFormatting>
  <conditionalFormatting sqref="L27">
    <cfRule type="cellIs" dxfId="16"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F22F9670-5CC0-4E3A-AE04-5907A8CFD4F0}"/>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B8039EF4-4A8D-4C02-A57F-28EE85CA9C36}">
          <x14:formula1>
            <xm:f>Werkblad!$A$1:$A$4</xm:f>
          </x14:formula1>
          <xm:sqref>D9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9DEF-175F-484E-B10C-DE212EBFAB1F}">
  <dimension ref="A1:N100"/>
  <sheetViews>
    <sheetView showGridLines="0" topLeftCell="A44"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101</v>
      </c>
      <c r="C4" s="263">
        <f>'Basisgegevens aanvraag'!C16</f>
        <v>0</v>
      </c>
      <c r="D4" s="264"/>
      <c r="E4" s="72"/>
      <c r="F4" s="272"/>
      <c r="G4" s="273"/>
      <c r="H4" s="72"/>
      <c r="I4" s="72"/>
      <c r="J4" s="72"/>
      <c r="K4" s="72"/>
      <c r="L4" s="133"/>
      <c r="M4" s="265"/>
      <c r="N4" s="11"/>
    </row>
    <row r="5" spans="1:14" ht="19.25" customHeight="1" thickBot="1" x14ac:dyDescent="0.25">
      <c r="A5" s="14"/>
      <c r="B5" s="1" t="s">
        <v>40</v>
      </c>
      <c r="C5" s="268" t="str">
        <f>'Basisgegevens aanvraag'!D16</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TYWw4+OQew9mpROV+5QLaUVDvukYxGH8EQXg5Db5C4rdM5SLaii6O0Q2LdCge6QiOhCOwgoFrsFZHdAPWbbkMQ==" saltValue="ZnYoQFPYioAcE/BvlwG7XQ==" spinCount="100000" sheet="1" objects="1" scenarios="1"/>
  <mergeCells count="49">
    <mergeCell ref="M2:M7"/>
    <mergeCell ref="C6:D6"/>
    <mergeCell ref="C2:D2"/>
    <mergeCell ref="C3:D3"/>
    <mergeCell ref="C4:D4"/>
    <mergeCell ref="C5:D5"/>
    <mergeCell ref="F2:G6"/>
    <mergeCell ref="B34:C34"/>
    <mergeCell ref="B33:C33"/>
    <mergeCell ref="B9:C9"/>
    <mergeCell ref="D9:E9"/>
    <mergeCell ref="B11:L11"/>
    <mergeCell ref="F12:G12"/>
    <mergeCell ref="I12:J12"/>
    <mergeCell ref="L12:M12"/>
    <mergeCell ref="F31:G31"/>
    <mergeCell ref="I31:J31"/>
    <mergeCell ref="L31:M31"/>
    <mergeCell ref="B49:D49"/>
    <mergeCell ref="B35:C35"/>
    <mergeCell ref="B36:C36"/>
    <mergeCell ref="B37:C37"/>
    <mergeCell ref="B38:C38"/>
    <mergeCell ref="B39:C39"/>
    <mergeCell ref="B40:C40"/>
    <mergeCell ref="B47:D47"/>
    <mergeCell ref="B48:D48"/>
    <mergeCell ref="F45:G45"/>
    <mergeCell ref="I45:J45"/>
    <mergeCell ref="L45:M45"/>
    <mergeCell ref="F59:G59"/>
    <mergeCell ref="I59:J59"/>
    <mergeCell ref="L59:M59"/>
    <mergeCell ref="B50:D50"/>
    <mergeCell ref="B51:D51"/>
    <mergeCell ref="B52:D52"/>
    <mergeCell ref="B53:D53"/>
    <mergeCell ref="B54:D54"/>
    <mergeCell ref="I74:J74"/>
    <mergeCell ref="L74:M74"/>
    <mergeCell ref="B61:D61"/>
    <mergeCell ref="B62:D62"/>
    <mergeCell ref="B63:D63"/>
    <mergeCell ref="B65:D65"/>
    <mergeCell ref="B66:D66"/>
    <mergeCell ref="B67:D67"/>
    <mergeCell ref="B68:D68"/>
    <mergeCell ref="F74:G74"/>
    <mergeCell ref="B64:D64"/>
  </mergeCells>
  <conditionalFormatting sqref="B11">
    <cfRule type="cellIs" dxfId="15" priority="3" stopIfTrue="1" operator="equal">
      <formula>"Kies eerst uw systematiek voor de berekening van de subsidiabele kosten"</formula>
    </cfRule>
  </conditionalFormatting>
  <conditionalFormatting sqref="F27">
    <cfRule type="cellIs" dxfId="14" priority="1" stopIfTrue="1" operator="equal">
      <formula>"Opslag algemene kosten (50%)"</formula>
    </cfRule>
  </conditionalFormatting>
  <conditionalFormatting sqref="I27">
    <cfRule type="cellIs" dxfId="13" priority="2" stopIfTrue="1" operator="equal">
      <formula>"Opslag algemene kosten (50%)"</formula>
    </cfRule>
  </conditionalFormatting>
  <conditionalFormatting sqref="L27">
    <cfRule type="cellIs" dxfId="12"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320E43ED-FDF9-46E9-9989-8B087F414873}"/>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776C963D-A604-4801-A945-04EFAC878412}">
          <x14:formula1>
            <xm:f>Werkblad!$A$1:$A$4</xm:f>
          </x14:formula1>
          <xm:sqref>D9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9220B-4265-4C84-BB07-4ACAB21944FB}">
  <dimension ref="A1:N100"/>
  <sheetViews>
    <sheetView showGridLines="0" topLeftCell="B45"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68">
        <f>'Basisgegevens aanvraag'!C5</f>
        <v>0</v>
      </c>
      <c r="D2" s="269"/>
      <c r="E2" s="72"/>
      <c r="F2" s="270" t="s">
        <v>92</v>
      </c>
      <c r="G2" s="271"/>
      <c r="H2" s="72"/>
      <c r="I2" s="72"/>
      <c r="J2" s="72"/>
      <c r="K2" s="72"/>
      <c r="L2" s="133"/>
      <c r="M2" s="265"/>
      <c r="N2" s="132" t="s">
        <v>57</v>
      </c>
    </row>
    <row r="3" spans="1:14" ht="15.75" customHeight="1"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102</v>
      </c>
      <c r="C4" s="263">
        <f>'Basisgegevens aanvraag'!C17</f>
        <v>0</v>
      </c>
      <c r="D4" s="264"/>
      <c r="E4" s="72"/>
      <c r="F4" s="272"/>
      <c r="G4" s="273"/>
      <c r="H4" s="72"/>
      <c r="I4" s="72"/>
      <c r="J4" s="72"/>
      <c r="K4" s="72"/>
      <c r="L4" s="133"/>
      <c r="M4" s="265"/>
      <c r="N4" s="11"/>
    </row>
    <row r="5" spans="1:14" ht="16" thickBot="1" x14ac:dyDescent="0.25">
      <c r="A5" s="14"/>
      <c r="B5" s="1" t="s">
        <v>40</v>
      </c>
      <c r="C5" s="268" t="str">
        <f>'Basisgegevens aanvraag'!D17</f>
        <v>[maak keuze]</v>
      </c>
      <c r="D5" s="269"/>
      <c r="E5" s="72"/>
      <c r="F5" s="272"/>
      <c r="G5" s="273"/>
      <c r="H5" s="72"/>
      <c r="I5" s="72"/>
      <c r="J5" s="72"/>
      <c r="K5" s="72"/>
      <c r="L5" s="133"/>
      <c r="M5" s="265"/>
      <c r="N5" s="11"/>
    </row>
    <row r="6" spans="1:14" ht="19.25" customHeight="1"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60" t="s">
        <v>2</v>
      </c>
      <c r="C9" s="260"/>
      <c r="D9" s="256" t="s">
        <v>33</v>
      </c>
      <c r="E9" s="256"/>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ht="33" customHeight="1" x14ac:dyDescent="0.2">
      <c r="A12" s="7"/>
      <c r="B12" s="99"/>
      <c r="C12" s="8"/>
      <c r="D12" s="8"/>
      <c r="E12" s="8"/>
      <c r="F12" s="255" t="s">
        <v>55</v>
      </c>
      <c r="G12" s="255"/>
      <c r="H12" s="89"/>
      <c r="I12" s="255" t="s">
        <v>5</v>
      </c>
      <c r="J12" s="255"/>
      <c r="K12" s="89"/>
      <c r="L12" s="255" t="s">
        <v>6</v>
      </c>
      <c r="M12" s="255"/>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134"/>
    </row>
    <row r="40" spans="1:14" x14ac:dyDescent="0.2">
      <c r="A40" s="14"/>
      <c r="B40" s="261"/>
      <c r="C40" s="262"/>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43"/>
    </row>
    <row r="54" spans="1:14" x14ac:dyDescent="0.2">
      <c r="A54" s="14"/>
      <c r="B54" s="262"/>
      <c r="C54" s="262"/>
      <c r="D54" s="262"/>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5" t="s">
        <v>55</v>
      </c>
      <c r="G74" s="255"/>
      <c r="H74" s="89"/>
      <c r="I74" s="255" t="s">
        <v>5</v>
      </c>
      <c r="J74" s="255"/>
      <c r="K74" s="89"/>
      <c r="L74" s="255" t="s">
        <v>6</v>
      </c>
      <c r="M74" s="255"/>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hufdVzr9ft6vfpBjLuTBDziJAGhkwoE72vTYlBcdomhCqT9LvacYi8nm9/YTR2yo3Sr74Z8/vv2nbVmUvfTB1g==" saltValue="hx8llXAyMc9Vez3AfWUftQ==" spinCount="100000" sheet="1" objects="1" scenarios="1"/>
  <mergeCells count="49">
    <mergeCell ref="F2:G6"/>
    <mergeCell ref="M2:M7"/>
    <mergeCell ref="C2:D2"/>
    <mergeCell ref="C3:D3"/>
    <mergeCell ref="C4:D4"/>
    <mergeCell ref="C5:D5"/>
    <mergeCell ref="C6:D6"/>
    <mergeCell ref="B35:C35"/>
    <mergeCell ref="B9:C9"/>
    <mergeCell ref="D9:E9"/>
    <mergeCell ref="B11:L11"/>
    <mergeCell ref="F12:G12"/>
    <mergeCell ref="I12:J12"/>
    <mergeCell ref="L12:M12"/>
    <mergeCell ref="F31:G31"/>
    <mergeCell ref="I31:J31"/>
    <mergeCell ref="L31:M31"/>
    <mergeCell ref="B33:C33"/>
    <mergeCell ref="B34:C34"/>
    <mergeCell ref="B36:C36"/>
    <mergeCell ref="B37:C37"/>
    <mergeCell ref="B38:C38"/>
    <mergeCell ref="B39:C39"/>
    <mergeCell ref="B40:C40"/>
    <mergeCell ref="L45:M45"/>
    <mergeCell ref="B47:D47"/>
    <mergeCell ref="B48:D48"/>
    <mergeCell ref="B49:D49"/>
    <mergeCell ref="F45:G45"/>
    <mergeCell ref="B51:D51"/>
    <mergeCell ref="B52:D52"/>
    <mergeCell ref="B53:D53"/>
    <mergeCell ref="B54:D54"/>
    <mergeCell ref="I45:J45"/>
    <mergeCell ref="B50:D50"/>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s>
  <conditionalFormatting sqref="B11">
    <cfRule type="cellIs" dxfId="11" priority="3" stopIfTrue="1" operator="equal">
      <formula>"Kies eerst uw systematiek voor de berekening van de subsidiabele kosten"</formula>
    </cfRule>
  </conditionalFormatting>
  <conditionalFormatting sqref="F27">
    <cfRule type="cellIs" dxfId="10" priority="1" stopIfTrue="1" operator="equal">
      <formula>"Opslag algemene kosten (50%)"</formula>
    </cfRule>
  </conditionalFormatting>
  <conditionalFormatting sqref="I27">
    <cfRule type="cellIs" dxfId="9" priority="2" stopIfTrue="1" operator="equal">
      <formula>"Opslag algemene kosten (50%)"</formula>
    </cfRule>
  </conditionalFormatting>
  <conditionalFormatting sqref="L27">
    <cfRule type="cellIs" dxfId="8"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7E31733B-225E-46AD-B376-046B599907C0}"/>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96DE9455-99B9-4C1E-8125-1E6214C15A80}">
          <x14:formula1>
            <xm:f>Werkblad!$A$1:$A$4</xm:f>
          </x14:formula1>
          <xm:sqref>D9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F94CB-F7AB-471D-AD49-1337EFF69244}">
  <dimension ref="A1:N100"/>
  <sheetViews>
    <sheetView showGridLines="0" topLeftCell="B47"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68">
        <f>'Basisgegevens aanvraag'!C5</f>
        <v>0</v>
      </c>
      <c r="D2" s="269"/>
      <c r="E2" s="72"/>
      <c r="F2" s="270" t="s">
        <v>92</v>
      </c>
      <c r="G2" s="271"/>
      <c r="H2" s="72"/>
      <c r="I2" s="72"/>
      <c r="J2" s="72"/>
      <c r="K2" s="72"/>
      <c r="L2" s="133"/>
      <c r="M2" s="265"/>
      <c r="N2" s="132" t="s">
        <v>57</v>
      </c>
    </row>
    <row r="3" spans="1:14" ht="15.75" customHeight="1"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103</v>
      </c>
      <c r="C4" s="263">
        <f>'Basisgegevens aanvraag'!C18</f>
        <v>0</v>
      </c>
      <c r="D4" s="264"/>
      <c r="E4" s="72"/>
      <c r="F4" s="272"/>
      <c r="G4" s="273"/>
      <c r="H4" s="72"/>
      <c r="I4" s="72"/>
      <c r="J4" s="72"/>
      <c r="K4" s="72"/>
      <c r="L4" s="133"/>
      <c r="M4" s="265"/>
      <c r="N4" s="11"/>
    </row>
    <row r="5" spans="1:14" ht="16" thickBot="1" x14ac:dyDescent="0.25">
      <c r="A5" s="14"/>
      <c r="B5" s="1" t="s">
        <v>40</v>
      </c>
      <c r="C5" s="268" t="str">
        <f>'Basisgegevens aanvraag'!D18</f>
        <v>[maak keuze]</v>
      </c>
      <c r="D5" s="269"/>
      <c r="E5" s="72"/>
      <c r="F5" s="272"/>
      <c r="G5" s="273"/>
      <c r="H5" s="72"/>
      <c r="I5" s="72"/>
      <c r="J5" s="72"/>
      <c r="K5" s="72"/>
      <c r="L5" s="133"/>
      <c r="M5" s="265"/>
      <c r="N5" s="11"/>
    </row>
    <row r="6" spans="1:14" ht="19.25" customHeight="1"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60" t="s">
        <v>2</v>
      </c>
      <c r="C9" s="260"/>
      <c r="D9" s="256" t="s">
        <v>33</v>
      </c>
      <c r="E9" s="256"/>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ht="33" customHeight="1" x14ac:dyDescent="0.2">
      <c r="A12" s="7"/>
      <c r="B12" s="99"/>
      <c r="C12" s="8"/>
      <c r="D12" s="8"/>
      <c r="E12" s="8"/>
      <c r="F12" s="255" t="s">
        <v>55</v>
      </c>
      <c r="G12" s="255"/>
      <c r="H12" s="89"/>
      <c r="I12" s="255" t="s">
        <v>5</v>
      </c>
      <c r="J12" s="255"/>
      <c r="K12" s="89"/>
      <c r="L12" s="255" t="s">
        <v>6</v>
      </c>
      <c r="M12" s="255"/>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134"/>
    </row>
    <row r="40" spans="1:14" x14ac:dyDescent="0.2">
      <c r="A40" s="14"/>
      <c r="B40" s="261"/>
      <c r="C40" s="262"/>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43"/>
    </row>
    <row r="54" spans="1:14" x14ac:dyDescent="0.2">
      <c r="A54" s="14"/>
      <c r="B54" s="262"/>
      <c r="C54" s="262"/>
      <c r="D54" s="262"/>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5" t="s">
        <v>55</v>
      </c>
      <c r="G74" s="255"/>
      <c r="H74" s="89"/>
      <c r="I74" s="255" t="s">
        <v>5</v>
      </c>
      <c r="J74" s="255"/>
      <c r="K74" s="89"/>
      <c r="L74" s="255" t="s">
        <v>6</v>
      </c>
      <c r="M74" s="255"/>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AuyX5DUT7mutLLyd2w9/1pNVRkTFAf+W0PSsEHRW4PEu09ZzU7o4d3FcRlQbW9YwN4wvN8N+epWX8ziatpk1GQ==" saltValue="er3YsD6cXDi1o7LjiNxPGg==" spinCount="100000" sheet="1" objects="1" scenarios="1"/>
  <mergeCells count="49">
    <mergeCell ref="F2:G6"/>
    <mergeCell ref="M2:M7"/>
    <mergeCell ref="C2:D2"/>
    <mergeCell ref="C3:D3"/>
    <mergeCell ref="C4:D4"/>
    <mergeCell ref="C5:D5"/>
    <mergeCell ref="C6:D6"/>
    <mergeCell ref="B35:C35"/>
    <mergeCell ref="B9:C9"/>
    <mergeCell ref="D9:E9"/>
    <mergeCell ref="B11:L11"/>
    <mergeCell ref="F12:G12"/>
    <mergeCell ref="I12:J12"/>
    <mergeCell ref="L12:M12"/>
    <mergeCell ref="F31:G31"/>
    <mergeCell ref="I31:J31"/>
    <mergeCell ref="L31:M31"/>
    <mergeCell ref="B33:C33"/>
    <mergeCell ref="B34:C34"/>
    <mergeCell ref="B36:C36"/>
    <mergeCell ref="B37:C37"/>
    <mergeCell ref="B38:C38"/>
    <mergeCell ref="B39:C39"/>
    <mergeCell ref="B40:C40"/>
    <mergeCell ref="L45:M45"/>
    <mergeCell ref="B47:D47"/>
    <mergeCell ref="B48:D48"/>
    <mergeCell ref="B49:D49"/>
    <mergeCell ref="F45:G45"/>
    <mergeCell ref="B51:D51"/>
    <mergeCell ref="B52:D52"/>
    <mergeCell ref="B53:D53"/>
    <mergeCell ref="B54:D54"/>
    <mergeCell ref="I45:J45"/>
    <mergeCell ref="B50:D50"/>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s>
  <conditionalFormatting sqref="B11">
    <cfRule type="cellIs" dxfId="7" priority="3" stopIfTrue="1" operator="equal">
      <formula>"Kies eerst uw systematiek voor de berekening van de subsidiabele kosten"</formula>
    </cfRule>
  </conditionalFormatting>
  <conditionalFormatting sqref="F27">
    <cfRule type="cellIs" dxfId="6" priority="1" stopIfTrue="1" operator="equal">
      <formula>"Opslag algemene kosten (50%)"</formula>
    </cfRule>
  </conditionalFormatting>
  <conditionalFormatting sqref="I27">
    <cfRule type="cellIs" dxfId="5" priority="2" stopIfTrue="1" operator="equal">
      <formula>"Opslag algemene kosten (50%)"</formula>
    </cfRule>
  </conditionalFormatting>
  <conditionalFormatting sqref="L27">
    <cfRule type="cellIs" dxfId="4"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A00071BA-40D7-40C8-B22F-4CC3F732F8E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E98CAF17-1ED5-4A19-97DC-8C2B1C6FFE0B}">
          <x14:formula1>
            <xm:f>Werkblad!$A$1:$A$4</xm:f>
          </x14:formula1>
          <xm:sqref>D9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51510-EF62-433F-B561-2C1125CC773F}">
  <dimension ref="A1:N100"/>
  <sheetViews>
    <sheetView showGridLines="0" tabSelected="1" topLeftCell="A40" zoomScaleNormal="100" workbookViewId="0">
      <selection activeCell="V84" sqref="V84"/>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row r="2" spans="1:14" ht="16" thickBot="1" x14ac:dyDescent="0.25">
      <c r="A2" s="14"/>
      <c r="B2" s="1" t="s">
        <v>0</v>
      </c>
      <c r="C2" s="268">
        <f>'Basisgegevens aanvraag'!C5</f>
        <v>0</v>
      </c>
      <c r="D2" s="269"/>
      <c r="E2" s="72"/>
      <c r="F2" s="270" t="s">
        <v>92</v>
      </c>
      <c r="G2" s="271"/>
      <c r="H2" s="72"/>
      <c r="I2" s="72"/>
      <c r="J2" s="72"/>
      <c r="K2" s="72"/>
      <c r="L2" s="133"/>
      <c r="M2" s="265"/>
      <c r="N2" s="132" t="s">
        <v>57</v>
      </c>
    </row>
    <row r="3" spans="1:14" ht="15.75" customHeight="1"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104</v>
      </c>
      <c r="C4" s="263">
        <f>'Basisgegevens aanvraag'!C19</f>
        <v>0</v>
      </c>
      <c r="D4" s="264"/>
      <c r="E4" s="72"/>
      <c r="F4" s="272"/>
      <c r="G4" s="273"/>
      <c r="H4" s="72"/>
      <c r="I4" s="72"/>
      <c r="J4" s="72"/>
      <c r="K4" s="72"/>
      <c r="L4" s="133"/>
      <c r="M4" s="265"/>
      <c r="N4" s="11"/>
    </row>
    <row r="5" spans="1:14" ht="16" thickBot="1" x14ac:dyDescent="0.25">
      <c r="A5" s="14"/>
      <c r="B5" s="1" t="s">
        <v>40</v>
      </c>
      <c r="C5" s="268" t="str">
        <f>'Basisgegevens aanvraag'!D19</f>
        <v>[maak keuze]</v>
      </c>
      <c r="D5" s="269"/>
      <c r="E5" s="72"/>
      <c r="F5" s="272"/>
      <c r="G5" s="273"/>
      <c r="H5" s="72"/>
      <c r="I5" s="72"/>
      <c r="J5" s="72"/>
      <c r="K5" s="72"/>
      <c r="L5" s="133"/>
      <c r="M5" s="265"/>
      <c r="N5" s="11"/>
    </row>
    <row r="6" spans="1:14" ht="19.25" customHeight="1"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60" t="s">
        <v>2</v>
      </c>
      <c r="C9" s="260"/>
      <c r="D9" s="256" t="s">
        <v>33</v>
      </c>
      <c r="E9" s="256"/>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ht="33" customHeight="1" x14ac:dyDescent="0.2">
      <c r="A12" s="7"/>
      <c r="B12" s="99"/>
      <c r="C12" s="8"/>
      <c r="D12" s="8"/>
      <c r="E12" s="8"/>
      <c r="F12" s="255" t="s">
        <v>55</v>
      </c>
      <c r="G12" s="255"/>
      <c r="H12" s="89"/>
      <c r="I12" s="255" t="s">
        <v>5</v>
      </c>
      <c r="J12" s="255"/>
      <c r="K12" s="89"/>
      <c r="L12" s="255" t="s">
        <v>6</v>
      </c>
      <c r="M12" s="255"/>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134"/>
    </row>
    <row r="40" spans="1:14" x14ac:dyDescent="0.2">
      <c r="A40" s="14"/>
      <c r="B40" s="261"/>
      <c r="C40" s="262"/>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43"/>
    </row>
    <row r="54" spans="1:14" x14ac:dyDescent="0.2">
      <c r="A54" s="14"/>
      <c r="B54" s="262"/>
      <c r="C54" s="262"/>
      <c r="D54" s="262"/>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5" t="s">
        <v>55</v>
      </c>
      <c r="G74" s="255"/>
      <c r="H74" s="89"/>
      <c r="I74" s="255" t="s">
        <v>5</v>
      </c>
      <c r="J74" s="255"/>
      <c r="K74" s="89"/>
      <c r="L74" s="255" t="s">
        <v>6</v>
      </c>
      <c r="M74" s="255"/>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e" cm="1">
        <f t="array" ref="J79">_xlfn.IFS($C$5="Groot bedrijf",0,$C$5="MKB",0.5,$C$5="Onderzoeksorganisatie",0.5)</f>
        <v>#N/A</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09I9I5UubzN/hBV6gPyjT1MDg4/9bIZZXbHV7zFS+N1yxPu9QEyTtnH3GhqdQcVgAgdTBtWIAgjLB3nZA/zAOw==" saltValue="Ul8h7s1Hmyb9GJ1afCJNLw==" spinCount="100000" sheet="1" objects="1" scenarios="1"/>
  <mergeCells count="49">
    <mergeCell ref="F2:G6"/>
    <mergeCell ref="M2:M7"/>
    <mergeCell ref="C2:D2"/>
    <mergeCell ref="C3:D3"/>
    <mergeCell ref="C4:D4"/>
    <mergeCell ref="C5:D5"/>
    <mergeCell ref="C6:D6"/>
    <mergeCell ref="B35:C35"/>
    <mergeCell ref="B9:C9"/>
    <mergeCell ref="D9:E9"/>
    <mergeCell ref="B11:L11"/>
    <mergeCell ref="F12:G12"/>
    <mergeCell ref="I12:J12"/>
    <mergeCell ref="L12:M12"/>
    <mergeCell ref="F31:G31"/>
    <mergeCell ref="I31:J31"/>
    <mergeCell ref="L31:M31"/>
    <mergeCell ref="B33:C33"/>
    <mergeCell ref="B34:C34"/>
    <mergeCell ref="B36:C36"/>
    <mergeCell ref="B37:C37"/>
    <mergeCell ref="B38:C38"/>
    <mergeCell ref="B39:C39"/>
    <mergeCell ref="B40:C40"/>
    <mergeCell ref="L45:M45"/>
    <mergeCell ref="B47:D47"/>
    <mergeCell ref="B48:D48"/>
    <mergeCell ref="B49:D49"/>
    <mergeCell ref="F45:G45"/>
    <mergeCell ref="B51:D51"/>
    <mergeCell ref="B52:D52"/>
    <mergeCell ref="B53:D53"/>
    <mergeCell ref="B54:D54"/>
    <mergeCell ref="I45:J45"/>
    <mergeCell ref="B50:D50"/>
    <mergeCell ref="L74:M74"/>
    <mergeCell ref="L59:M59"/>
    <mergeCell ref="B61:D61"/>
    <mergeCell ref="B62:D62"/>
    <mergeCell ref="B63:D63"/>
    <mergeCell ref="B64:D64"/>
    <mergeCell ref="F59:G59"/>
    <mergeCell ref="I59:J59"/>
    <mergeCell ref="B65:D65"/>
    <mergeCell ref="B66:D66"/>
    <mergeCell ref="B67:D67"/>
    <mergeCell ref="B68:D68"/>
    <mergeCell ref="F74:G74"/>
    <mergeCell ref="I74:J74"/>
  </mergeCells>
  <conditionalFormatting sqref="B11">
    <cfRule type="cellIs" dxfId="3" priority="3" stopIfTrue="1" operator="equal">
      <formula>"Kies eerst uw systematiek voor de berekening van de subsidiabele kosten"</formula>
    </cfRule>
  </conditionalFormatting>
  <conditionalFormatting sqref="F27">
    <cfRule type="cellIs" dxfId="2" priority="1" stopIfTrue="1" operator="equal">
      <formula>"Opslag algemene kosten (50%)"</formula>
    </cfRule>
  </conditionalFormatting>
  <conditionalFormatting sqref="I27">
    <cfRule type="cellIs" dxfId="1" priority="2" stopIfTrue="1" operator="equal">
      <formula>"Opslag algemene kosten (50%)"</formula>
    </cfRule>
  </conditionalFormatting>
  <conditionalFormatting sqref="L27">
    <cfRule type="cellIs" dxfId="0"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9B30377C-27D4-4D37-8EAB-5A9B5A3FBA0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4B8E2DC4-084E-4DD2-A240-0EF4B5E1207F}">
          <x14:formula1>
            <xm:f>Werkblad!$A$1:$A$4</xm:f>
          </x14:formula1>
          <xm:sqref>D9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B810-F2BF-41AE-A086-EC5DFC4DC72C}">
  <dimension ref="A1:A13"/>
  <sheetViews>
    <sheetView workbookViewId="0">
      <selection activeCell="A9" sqref="A9:XFD9"/>
    </sheetView>
  </sheetViews>
  <sheetFormatPr baseColWidth="10" defaultColWidth="8.83203125" defaultRowHeight="15" x14ac:dyDescent="0.2"/>
  <sheetData>
    <row r="1" spans="1:1" x14ac:dyDescent="0.2">
      <c r="A1" s="2" t="s">
        <v>33</v>
      </c>
    </row>
    <row r="2" spans="1:1" x14ac:dyDescent="0.2">
      <c r="A2" s="3" t="s">
        <v>30</v>
      </c>
    </row>
    <row r="3" spans="1:1" x14ac:dyDescent="0.2">
      <c r="A3" s="3" t="s">
        <v>3</v>
      </c>
    </row>
    <row r="4" spans="1:1" x14ac:dyDescent="0.2">
      <c r="A4" s="3" t="s">
        <v>31</v>
      </c>
    </row>
    <row r="6" spans="1:1" x14ac:dyDescent="0.2">
      <c r="A6" s="2" t="s">
        <v>33</v>
      </c>
    </row>
    <row r="7" spans="1:1" x14ac:dyDescent="0.2">
      <c r="A7" s="3" t="s">
        <v>34</v>
      </c>
    </row>
    <row r="8" spans="1:1" x14ac:dyDescent="0.2">
      <c r="A8" s="3" t="s">
        <v>61</v>
      </c>
    </row>
    <row r="9" spans="1:1" x14ac:dyDescent="0.2">
      <c r="A9" s="3" t="s">
        <v>35</v>
      </c>
    </row>
    <row r="12" spans="1:1" x14ac:dyDescent="0.2">
      <c r="A12" s="3" t="s">
        <v>1</v>
      </c>
    </row>
    <row r="13" spans="1:1" x14ac:dyDescent="0.2">
      <c r="A13" s="3"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F7B57-BB6A-4472-82A0-EB5909005FEC}">
  <dimension ref="A1:G19"/>
  <sheetViews>
    <sheetView topLeftCell="A2" zoomScaleNormal="100" workbookViewId="0">
      <selection activeCell="M30" sqref="M30"/>
    </sheetView>
  </sheetViews>
  <sheetFormatPr baseColWidth="10" defaultColWidth="9.33203125" defaultRowHeight="15" x14ac:dyDescent="0.2"/>
  <cols>
    <col min="1" max="1" width="4.5" style="107" customWidth="1"/>
    <col min="2" max="2" width="30.6640625" style="107" customWidth="1"/>
    <col min="3" max="3" width="39" style="107" customWidth="1"/>
    <col min="4" max="4" width="25.5" style="109" customWidth="1"/>
    <col min="5" max="5" width="15" style="107" customWidth="1"/>
    <col min="6" max="6" width="24.5" style="107" bestFit="1" customWidth="1"/>
    <col min="7" max="16384" width="9.33203125" style="107"/>
  </cols>
  <sheetData>
    <row r="1" spans="1:7" ht="26" x14ac:dyDescent="0.3">
      <c r="B1" s="108" t="s">
        <v>38</v>
      </c>
    </row>
    <row r="2" spans="1:7" ht="16" thickBot="1" x14ac:dyDescent="0.25"/>
    <row r="3" spans="1:7" x14ac:dyDescent="0.2">
      <c r="A3" s="107" t="s">
        <v>4</v>
      </c>
      <c r="B3" s="111" t="s">
        <v>59</v>
      </c>
      <c r="C3" s="117"/>
    </row>
    <row r="4" spans="1:7" x14ac:dyDescent="0.2">
      <c r="B4" s="112"/>
      <c r="C4" s="118"/>
    </row>
    <row r="5" spans="1:7" ht="16" thickBot="1" x14ac:dyDescent="0.25">
      <c r="B5" s="113" t="s">
        <v>36</v>
      </c>
      <c r="C5" s="227"/>
    </row>
    <row r="6" spans="1:7" x14ac:dyDescent="0.2">
      <c r="B6" s="110"/>
      <c r="C6" s="109"/>
    </row>
    <row r="7" spans="1:7" ht="16" thickBot="1" x14ac:dyDescent="0.25">
      <c r="B7" s="110"/>
      <c r="D7" s="107"/>
    </row>
    <row r="8" spans="1:7" x14ac:dyDescent="0.2">
      <c r="A8" s="107" t="s">
        <v>14</v>
      </c>
      <c r="B8" s="119" t="s">
        <v>39</v>
      </c>
      <c r="C8" s="122"/>
      <c r="D8" s="122"/>
      <c r="E8" s="122"/>
      <c r="F8" s="122"/>
    </row>
    <row r="9" spans="1:7" ht="49" thickBot="1" x14ac:dyDescent="0.25">
      <c r="B9" s="120"/>
      <c r="C9" s="123" t="s">
        <v>32</v>
      </c>
      <c r="D9" s="124" t="s">
        <v>60</v>
      </c>
      <c r="E9" s="124" t="s">
        <v>106</v>
      </c>
      <c r="F9" s="124" t="s">
        <v>107</v>
      </c>
    </row>
    <row r="10" spans="1:7" ht="16" thickBot="1" x14ac:dyDescent="0.25">
      <c r="B10" s="116" t="s">
        <v>105</v>
      </c>
      <c r="C10" s="152"/>
      <c r="D10" s="156" t="s">
        <v>33</v>
      </c>
      <c r="E10" s="152"/>
      <c r="F10" s="153" t="s">
        <v>33</v>
      </c>
      <c r="G10" s="231" t="e" cm="1">
        <f t="array" ref="G10">_xlfn.IFS(F10="JA","LET OP: deze organisatie kan geen subsidie ontvangen",D10="Groot bedrijf","LET OP: deze organisatie kan geen subsidie ontvangen")</f>
        <v>#N/A</v>
      </c>
    </row>
    <row r="11" spans="1:7" ht="16" thickBot="1" x14ac:dyDescent="0.25">
      <c r="B11" s="121" t="s">
        <v>63</v>
      </c>
      <c r="C11" s="154"/>
      <c r="D11" s="156" t="s">
        <v>33</v>
      </c>
      <c r="E11" s="154"/>
      <c r="F11" s="153" t="s">
        <v>33</v>
      </c>
      <c r="G11" s="231" t="e" cm="1">
        <f t="array" ref="G11">_xlfn.IFS(F11="JA","LET OP: deze organisatie kan geen subsidie ontvangen",D11="Groot bedrijf","LET OP: deze organisatie kan geen subsidie ontvangen")</f>
        <v>#N/A</v>
      </c>
    </row>
    <row r="12" spans="1:7" ht="16" thickBot="1" x14ac:dyDescent="0.25">
      <c r="B12" s="114" t="s">
        <v>64</v>
      </c>
      <c r="C12" s="155"/>
      <c r="D12" s="156" t="s">
        <v>33</v>
      </c>
      <c r="E12" s="155"/>
      <c r="F12" s="153" t="s">
        <v>33</v>
      </c>
      <c r="G12" s="231" t="e" cm="1">
        <f t="array" ref="G12">_xlfn.IFS(F12="JA","LET OP: deze organisatie kan geen subsidie ontvangen",D12="Groot bedrijf","LET OP: deze organisatie kan geen subsidie ontvangen")</f>
        <v>#N/A</v>
      </c>
    </row>
    <row r="13" spans="1:7" ht="16" thickBot="1" x14ac:dyDescent="0.25">
      <c r="B13" s="114" t="s">
        <v>65</v>
      </c>
      <c r="C13" s="155"/>
      <c r="D13" s="156" t="s">
        <v>33</v>
      </c>
      <c r="E13" s="155"/>
      <c r="F13" s="153" t="s">
        <v>33</v>
      </c>
      <c r="G13" s="231" t="e" cm="1">
        <f t="array" ref="G13">_xlfn.IFS(F13="JA","LET OP: deze organisatie kan geen subsidie ontvangen",D13="Groot bedrijf","LET OP: deze organisatie kan geen subsidie ontvangen")</f>
        <v>#N/A</v>
      </c>
    </row>
    <row r="14" spans="1:7" ht="16" thickBot="1" x14ac:dyDescent="0.25">
      <c r="B14" s="114" t="s">
        <v>66</v>
      </c>
      <c r="C14" s="155"/>
      <c r="D14" s="156" t="s">
        <v>33</v>
      </c>
      <c r="E14" s="155"/>
      <c r="F14" s="153" t="s">
        <v>33</v>
      </c>
      <c r="G14" s="231" t="e" cm="1">
        <f t="array" ref="G14">_xlfn.IFS(F14="JA","LET OP: deze organisatie kan geen subsidie ontvangen",D14="Groot bedrijf","LET OP: deze organisatie kan geen subsidie ontvangen")</f>
        <v>#N/A</v>
      </c>
    </row>
    <row r="15" spans="1:7" ht="16" thickBot="1" x14ac:dyDescent="0.25">
      <c r="B15" s="114" t="s">
        <v>67</v>
      </c>
      <c r="C15" s="155"/>
      <c r="D15" s="156" t="s">
        <v>33</v>
      </c>
      <c r="E15" s="155"/>
      <c r="F15" s="153" t="s">
        <v>33</v>
      </c>
      <c r="G15" s="231" t="e" cm="1">
        <f t="array" ref="G15">_xlfn.IFS(F15="JA","LET OP: deze organisatie kan geen subsidie ontvangen",D15="Groot bedrijf","LET OP: deze organisatie kan geen subsidie ontvangen")</f>
        <v>#N/A</v>
      </c>
    </row>
    <row r="16" spans="1:7" ht="16" thickBot="1" x14ac:dyDescent="0.25">
      <c r="B16" s="114" t="s">
        <v>68</v>
      </c>
      <c r="C16" s="155"/>
      <c r="D16" s="156" t="s">
        <v>33</v>
      </c>
      <c r="E16" s="155"/>
      <c r="F16" s="153" t="s">
        <v>33</v>
      </c>
      <c r="G16" s="231" t="e" cm="1">
        <f t="array" ref="G16">_xlfn.IFS(F16="JA","LET OP: deze organisatie kan geen subsidie ontvangen",D16="Groot bedrijf","LET OP: deze organisatie kan geen subsidie ontvangen")</f>
        <v>#N/A</v>
      </c>
    </row>
    <row r="17" spans="2:7" ht="16" thickBot="1" x14ac:dyDescent="0.25">
      <c r="B17" s="114" t="s">
        <v>69</v>
      </c>
      <c r="C17" s="155"/>
      <c r="D17" s="156" t="s">
        <v>33</v>
      </c>
      <c r="E17" s="155"/>
      <c r="F17" s="153" t="s">
        <v>33</v>
      </c>
      <c r="G17" s="231" t="e" cm="1">
        <f t="array" ref="G17">_xlfn.IFS(F17="JA","LET OP: deze organisatie kan geen subsidie ontvangen",D17="Groot bedrijf","LET OP: deze organisatie kan geen subsidie ontvangen")</f>
        <v>#N/A</v>
      </c>
    </row>
    <row r="18" spans="2:7" ht="16" thickBot="1" x14ac:dyDescent="0.25">
      <c r="B18" s="114" t="s">
        <v>70</v>
      </c>
      <c r="C18" s="155"/>
      <c r="D18" s="156" t="s">
        <v>33</v>
      </c>
      <c r="E18" s="155"/>
      <c r="F18" s="153" t="s">
        <v>33</v>
      </c>
      <c r="G18" s="231" t="e" cm="1">
        <f t="array" ref="G18">_xlfn.IFS(F18="JA","LET OP: deze organisatie kan geen subsidie ontvangen",D18="Groot bedrijf","LET OP: deze organisatie kan geen subsidie ontvangen")</f>
        <v>#N/A</v>
      </c>
    </row>
    <row r="19" spans="2:7" ht="16" thickBot="1" x14ac:dyDescent="0.25">
      <c r="B19" s="115" t="s">
        <v>71</v>
      </c>
      <c r="C19" s="157"/>
      <c r="D19" s="158" t="s">
        <v>33</v>
      </c>
      <c r="E19" s="157"/>
      <c r="F19" s="232" t="s">
        <v>33</v>
      </c>
      <c r="G19" s="231" t="e" cm="1">
        <f t="array" ref="G19">_xlfn.IFS(F19="JA","LET OP: deze organisatie kan geen subsidie ontvangen",D19="Groot bedrijf","LET OP: deze organisatie kan geen subsidie ontvangen")</f>
        <v>#N/A</v>
      </c>
    </row>
  </sheetData>
  <phoneticPr fontId="11" type="noConversion"/>
  <dataValidations count="1">
    <dataValidation type="list" allowBlank="1" showInputMessage="1" showErrorMessage="1" sqref="F10:F19" xr:uid="{4BB6A8FF-26C6-6E46-ABD3-EEA6C768FF00}">
      <formula1>"[maak keuze],JA,NEE"</formula1>
    </dataValidation>
  </dataValidations>
  <pageMargins left="0.7" right="0.7" top="0.75" bottom="0.75" header="0.3" footer="0.3"/>
  <pageSetup paperSize="9" scale="8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D020B43-7AAD-40B4-A8F1-DCA4662875A2}">
          <x14:formula1>
            <xm:f>Werkblad!$A$6:$A$9</xm:f>
          </x14:formula1>
          <xm:sqref>D10:D19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D420D-E4D2-4F49-8B00-595E64742966}">
  <dimension ref="A1"/>
  <sheetViews>
    <sheetView showGridLines="0" showRowColHeaders="0" view="pageBreakPreview" topLeftCell="A14" zoomScaleNormal="100" zoomScaleSheetLayoutView="100" workbookViewId="0">
      <selection activeCell="O36" sqref="O36"/>
    </sheetView>
  </sheetViews>
  <sheetFormatPr baseColWidth="10" defaultColWidth="8.83203125" defaultRowHeight="15" x14ac:dyDescent="0.2"/>
  <sheetData/>
  <pageMargins left="0.7" right="0.7" top="0.75" bottom="0.75" header="0.3" footer="0.3"/>
  <pageSetup paperSize="9" scale="8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881D3-F332-4AF1-AC15-E0A40FFBBC51}">
  <dimension ref="A2:AD81"/>
  <sheetViews>
    <sheetView showGridLines="0" topLeftCell="L6" zoomScale="120" zoomScaleNormal="120" workbookViewId="0">
      <selection activeCell="Q19" sqref="Q19"/>
    </sheetView>
  </sheetViews>
  <sheetFormatPr baseColWidth="10" defaultColWidth="10.33203125" defaultRowHeight="12" x14ac:dyDescent="0.2"/>
  <cols>
    <col min="1" max="1" width="4.33203125" style="76" customWidth="1"/>
    <col min="2" max="2" width="22.5" style="72" customWidth="1"/>
    <col min="3" max="3" width="20.83203125" style="72" customWidth="1"/>
    <col min="4" max="20" width="16.5" style="72" customWidth="1"/>
    <col min="21" max="21" width="16" style="72" customWidth="1"/>
    <col min="22" max="22" width="2.5" style="76" customWidth="1"/>
    <col min="23" max="23" width="54" style="76" customWidth="1"/>
    <col min="24" max="29" width="43.6640625" style="76" customWidth="1"/>
    <col min="30" max="16384" width="10.33203125" style="72"/>
  </cols>
  <sheetData>
    <row r="2" spans="1:30" s="76" customFormat="1" ht="19" thickBot="1" x14ac:dyDescent="0.25">
      <c r="B2" s="166" t="s">
        <v>108</v>
      </c>
    </row>
    <row r="3" spans="1:30" s="76" customFormat="1" x14ac:dyDescent="0.2">
      <c r="B3" s="90"/>
      <c r="E3" s="239" t="s">
        <v>52</v>
      </c>
      <c r="F3" s="240"/>
      <c r="G3" s="241"/>
    </row>
    <row r="4" spans="1:30" s="76" customFormat="1" ht="13" thickBot="1" x14ac:dyDescent="0.25">
      <c r="E4" s="242"/>
      <c r="F4" s="243"/>
      <c r="G4" s="244"/>
    </row>
    <row r="5" spans="1:30" ht="13" thickBot="1" x14ac:dyDescent="0.25">
      <c r="B5" s="77" t="s">
        <v>0</v>
      </c>
      <c r="C5" s="77">
        <f>'Basisgegevens aanvraag'!C5</f>
        <v>0</v>
      </c>
      <c r="D5" s="18"/>
      <c r="E5" s="245"/>
      <c r="F5" s="246"/>
      <c r="G5" s="247"/>
      <c r="AD5" s="76"/>
    </row>
    <row r="6" spans="1:30" s="76" customFormat="1" x14ac:dyDescent="0.2"/>
    <row r="7" spans="1:30" ht="12" customHeight="1" thickBot="1" x14ac:dyDescent="0.25">
      <c r="B7" s="248"/>
      <c r="C7" s="249"/>
      <c r="D7" s="249"/>
      <c r="E7" s="167"/>
      <c r="F7" s="167"/>
      <c r="G7" s="167"/>
      <c r="H7" s="79"/>
      <c r="I7" s="79"/>
      <c r="J7" s="79"/>
      <c r="K7" s="79"/>
      <c r="L7" s="79"/>
      <c r="M7" s="79"/>
      <c r="N7" s="79"/>
      <c r="O7" s="79"/>
      <c r="P7" s="79"/>
      <c r="Q7" s="79"/>
      <c r="R7" s="79"/>
      <c r="S7" s="79"/>
      <c r="T7" s="79"/>
      <c r="U7" s="79"/>
    </row>
    <row r="8" spans="1:30" ht="15" customHeight="1" thickBot="1" x14ac:dyDescent="0.25">
      <c r="B8" s="168"/>
      <c r="C8" s="169"/>
      <c r="D8" s="170"/>
      <c r="E8" s="233" t="s">
        <v>22</v>
      </c>
      <c r="F8" s="234"/>
      <c r="G8" s="234"/>
      <c r="H8" s="235"/>
      <c r="I8" s="233" t="s">
        <v>72</v>
      </c>
      <c r="J8" s="234"/>
      <c r="K8" s="234"/>
      <c r="L8" s="250"/>
      <c r="M8" s="236" t="s">
        <v>86</v>
      </c>
      <c r="N8" s="237"/>
      <c r="O8" s="237"/>
      <c r="P8" s="237"/>
      <c r="Q8" s="237"/>
      <c r="R8" s="237"/>
      <c r="S8" s="237"/>
      <c r="T8" s="237"/>
      <c r="U8" s="238"/>
      <c r="V8" s="81"/>
      <c r="W8" s="140"/>
    </row>
    <row r="9" spans="1:30" ht="15" customHeight="1" x14ac:dyDescent="0.2">
      <c r="B9" s="171"/>
      <c r="C9" s="172"/>
      <c r="D9" s="173"/>
      <c r="E9" s="174"/>
      <c r="F9" s="175"/>
      <c r="G9" s="175"/>
      <c r="H9" s="176"/>
      <c r="I9" s="174"/>
      <c r="J9" s="175"/>
      <c r="K9" s="175"/>
      <c r="L9" s="177"/>
      <c r="M9" s="233" t="s">
        <v>87</v>
      </c>
      <c r="N9" s="234"/>
      <c r="O9" s="234"/>
      <c r="P9" s="235"/>
      <c r="Q9" s="233" t="s">
        <v>88</v>
      </c>
      <c r="R9" s="234"/>
      <c r="S9" s="234"/>
      <c r="T9" s="235"/>
      <c r="U9" s="208"/>
      <c r="V9" s="90"/>
      <c r="W9" s="100" t="s">
        <v>42</v>
      </c>
    </row>
    <row r="10" spans="1:30" s="101" customFormat="1" ht="39" x14ac:dyDescent="0.2">
      <c r="A10" s="8"/>
      <c r="B10" s="178" t="s">
        <v>91</v>
      </c>
      <c r="C10" s="179" t="s">
        <v>90</v>
      </c>
      <c r="D10" s="180" t="s">
        <v>89</v>
      </c>
      <c r="E10" s="181" t="s">
        <v>56</v>
      </c>
      <c r="F10" s="182" t="s">
        <v>53</v>
      </c>
      <c r="G10" s="182" t="s">
        <v>58</v>
      </c>
      <c r="H10" s="183" t="s">
        <v>54</v>
      </c>
      <c r="I10" s="184" t="s">
        <v>73</v>
      </c>
      <c r="J10" s="182" t="s">
        <v>74</v>
      </c>
      <c r="K10" s="182" t="s">
        <v>75</v>
      </c>
      <c r="L10" s="185" t="s">
        <v>76</v>
      </c>
      <c r="M10" s="184" t="s">
        <v>77</v>
      </c>
      <c r="N10" s="182" t="s">
        <v>78</v>
      </c>
      <c r="O10" s="182" t="s">
        <v>79</v>
      </c>
      <c r="P10" s="183" t="s">
        <v>80</v>
      </c>
      <c r="Q10" s="184" t="s">
        <v>81</v>
      </c>
      <c r="R10" s="182" t="s">
        <v>82</v>
      </c>
      <c r="S10" s="182" t="s">
        <v>83</v>
      </c>
      <c r="T10" s="183" t="s">
        <v>84</v>
      </c>
      <c r="U10" s="209" t="s">
        <v>85</v>
      </c>
      <c r="V10" s="8"/>
      <c r="W10" s="225"/>
      <c r="X10" s="8"/>
      <c r="Y10" s="8"/>
      <c r="Z10" s="8"/>
      <c r="AA10" s="8"/>
      <c r="AB10" s="8"/>
      <c r="AC10" s="8"/>
    </row>
    <row r="11" spans="1:30" x14ac:dyDescent="0.2">
      <c r="A11" s="214"/>
      <c r="B11" s="172" t="s">
        <v>62</v>
      </c>
      <c r="C11" s="186">
        <f>'Basisgegevens aanvraag'!C10</f>
        <v>0</v>
      </c>
      <c r="D11" s="187" t="str">
        <f>'Basisgegevens aanvraag'!D10</f>
        <v>[maak keuze]</v>
      </c>
      <c r="E11" s="188">
        <f>'Penvoerder - Deelnemer 1'!G$76</f>
        <v>0</v>
      </c>
      <c r="F11" s="189">
        <f>'Penvoerder - Deelnemer 1'!J$76</f>
        <v>0</v>
      </c>
      <c r="G11" s="189">
        <f>'Penvoerder - Deelnemer 1'!M$76</f>
        <v>0</v>
      </c>
      <c r="H11" s="190">
        <f>'Penvoerder - Deelnemer 1'!D$87</f>
        <v>0</v>
      </c>
      <c r="I11" s="191" t="e">
        <f>'Penvoerder - Deelnemer 1'!G$84</f>
        <v>#N/A</v>
      </c>
      <c r="J11" s="191" t="e">
        <f>'Penvoerder - Deelnemer 1'!J$84</f>
        <v>#N/A</v>
      </c>
      <c r="K11" s="191" t="e">
        <f>'Penvoerder - Deelnemer 1'!M$84</f>
        <v>#N/A</v>
      </c>
      <c r="L11" s="192" t="e">
        <f>SUM(I11:K11)</f>
        <v>#N/A</v>
      </c>
      <c r="M11" s="216"/>
      <c r="N11" s="217"/>
      <c r="O11" s="217"/>
      <c r="P11" s="218"/>
      <c r="Q11" s="219"/>
      <c r="R11" s="217"/>
      <c r="S11" s="217"/>
      <c r="T11" s="190">
        <f>SUM(Q11:S11)</f>
        <v>0</v>
      </c>
      <c r="U11" s="215">
        <f t="shared" ref="U11:U20" si="0">SUM(N11:P11)+T11</f>
        <v>0</v>
      </c>
      <c r="W11" s="226" t="e" cm="1">
        <f t="array" ref="W11">_xlfn.IFS(Q11&gt;I11, "Er is meer subsidie FO gevraagd dan is toegestaan", R11&gt;J11, "Er is meer subsidie IO gevraagd dan is toegestaan", S11&gt;K11, "Er is meer subsidie EO gevraagd dan is toegestaan.")</f>
        <v>#N/A</v>
      </c>
    </row>
    <row r="12" spans="1:30" x14ac:dyDescent="0.2">
      <c r="A12" s="214"/>
      <c r="B12" s="172" t="s">
        <v>63</v>
      </c>
      <c r="C12" s="186">
        <f>'Basisgegevens aanvraag'!C11</f>
        <v>0</v>
      </c>
      <c r="D12" s="187" t="str">
        <f>'Basisgegevens aanvraag'!D11</f>
        <v>[maak keuze]</v>
      </c>
      <c r="E12" s="188">
        <f>'Deelnemer 2'!G$76</f>
        <v>0</v>
      </c>
      <c r="F12" s="189">
        <f>'Deelnemer 2'!J$76</f>
        <v>0</v>
      </c>
      <c r="G12" s="189">
        <f>'Deelnemer 2'!M$76</f>
        <v>0</v>
      </c>
      <c r="H12" s="190">
        <f>'Deelnemer 2'!D$87</f>
        <v>0</v>
      </c>
      <c r="I12" s="191" t="e">
        <f>'Deelnemer 2'!G$84</f>
        <v>#N/A</v>
      </c>
      <c r="J12" s="191" t="e">
        <f>'Deelnemer 2'!J$84</f>
        <v>#N/A</v>
      </c>
      <c r="K12" s="191" t="e">
        <f>'Deelnemer 2'!M$84</f>
        <v>#N/A</v>
      </c>
      <c r="L12" s="192" t="e">
        <f t="shared" ref="L12:L20" si="1">SUM(I12:K12)</f>
        <v>#N/A</v>
      </c>
      <c r="M12" s="216"/>
      <c r="N12" s="217"/>
      <c r="O12" s="217"/>
      <c r="P12" s="218"/>
      <c r="Q12" s="219"/>
      <c r="R12" s="217"/>
      <c r="S12" s="217"/>
      <c r="T12" s="190">
        <f t="shared" ref="T12:T20" si="2">SUM(Q12:S12)</f>
        <v>0</v>
      </c>
      <c r="U12" s="215">
        <f t="shared" si="0"/>
        <v>0</v>
      </c>
      <c r="V12" s="80"/>
      <c r="W12" s="226" t="e" cm="1">
        <f t="array" ref="W12">_xlfn.IFS(Q12&gt;I12, "Er is meer subsidie FO gevraagd dan is toegestaan", R12&gt;J12, "Er is meer subsidie IO gevraagd dan is toegestaan", S12&gt;K12, "Er is meer subsidie EO gevraagd dan is toegestaan.")</f>
        <v>#N/A</v>
      </c>
    </row>
    <row r="13" spans="1:30" x14ac:dyDescent="0.2">
      <c r="A13" s="214"/>
      <c r="B13" s="172" t="s">
        <v>64</v>
      </c>
      <c r="C13" s="186">
        <f>'Basisgegevens aanvraag'!C12</f>
        <v>0</v>
      </c>
      <c r="D13" s="187" t="str">
        <f>'Basisgegevens aanvraag'!D12</f>
        <v>[maak keuze]</v>
      </c>
      <c r="E13" s="188">
        <f>'Deelnemer 3'!G$76</f>
        <v>0</v>
      </c>
      <c r="F13" s="189">
        <f>'Deelnemer 3'!J$76</f>
        <v>0</v>
      </c>
      <c r="G13" s="189">
        <f>'Deelnemer 3'!M$76</f>
        <v>0</v>
      </c>
      <c r="H13" s="190">
        <f>'Deelnemer 3'!D$87</f>
        <v>0</v>
      </c>
      <c r="I13" s="191" t="e">
        <f>'Deelnemer 3'!G$84</f>
        <v>#N/A</v>
      </c>
      <c r="J13" s="191" t="e">
        <f>'Deelnemer 3'!J$84</f>
        <v>#N/A</v>
      </c>
      <c r="K13" s="191" t="e">
        <f>'Deelnemer 3'!M$84</f>
        <v>#N/A</v>
      </c>
      <c r="L13" s="192" t="e">
        <f t="shared" si="1"/>
        <v>#N/A</v>
      </c>
      <c r="M13" s="216"/>
      <c r="N13" s="217"/>
      <c r="O13" s="217"/>
      <c r="P13" s="218"/>
      <c r="Q13" s="219"/>
      <c r="R13" s="217"/>
      <c r="S13" s="217"/>
      <c r="T13" s="190">
        <f t="shared" si="2"/>
        <v>0</v>
      </c>
      <c r="U13" s="215">
        <f t="shared" si="0"/>
        <v>0</v>
      </c>
      <c r="V13" s="80"/>
      <c r="W13" s="226" t="e" cm="1">
        <f t="array" ref="W13">_xlfn.IFS(Q13&gt;I13, "Er is meer subsidie FO gevraagd dan is toegestaan", R13&gt;J13, "Er is meer subsidie IO gevraagd dan is toegestaan", S13&gt;K13, "Er is meer subsidie EO gevraagd dan is toegestaan.")</f>
        <v>#N/A</v>
      </c>
    </row>
    <row r="14" spans="1:30" x14ac:dyDescent="0.2">
      <c r="A14" s="214"/>
      <c r="B14" s="172" t="s">
        <v>65</v>
      </c>
      <c r="C14" s="186">
        <f>'Basisgegevens aanvraag'!C13</f>
        <v>0</v>
      </c>
      <c r="D14" s="187" t="str">
        <f>'Basisgegevens aanvraag'!D13</f>
        <v>[maak keuze]</v>
      </c>
      <c r="E14" s="188">
        <f>'Deelnemer 4'!G$76</f>
        <v>0</v>
      </c>
      <c r="F14" s="189">
        <f>'Deelnemer 4'!J$76</f>
        <v>0</v>
      </c>
      <c r="G14" s="189">
        <f>'Deelnemer 4'!M$76</f>
        <v>0</v>
      </c>
      <c r="H14" s="190">
        <f>'Deelnemer 4'!D$87</f>
        <v>0</v>
      </c>
      <c r="I14" s="191" t="e">
        <f>'Deelnemer 4'!G$84</f>
        <v>#N/A</v>
      </c>
      <c r="J14" s="191" t="e">
        <f>'Deelnemer 4'!J$84</f>
        <v>#N/A</v>
      </c>
      <c r="K14" s="191" t="e">
        <f>'Deelnemer 4'!M$84</f>
        <v>#N/A</v>
      </c>
      <c r="L14" s="192" t="e">
        <f t="shared" si="1"/>
        <v>#N/A</v>
      </c>
      <c r="M14" s="216"/>
      <c r="N14" s="217"/>
      <c r="O14" s="217"/>
      <c r="P14" s="218"/>
      <c r="Q14" s="219"/>
      <c r="R14" s="217"/>
      <c r="S14" s="217"/>
      <c r="T14" s="190">
        <f t="shared" si="2"/>
        <v>0</v>
      </c>
      <c r="U14" s="215">
        <f t="shared" si="0"/>
        <v>0</v>
      </c>
      <c r="V14" s="80"/>
      <c r="W14" s="226" t="e" cm="1">
        <f t="array" ref="W14">_xlfn.IFS(Q14&gt;I14, "Er is meer subsidie FO gevraagd dan is toegestaan", R14&gt;J14, "Er is meer subsidie IO gevraagd dan is toegestaan", S14&gt;K14, "Er is meer subsidie EO gevraagd dan is toegestaan.")</f>
        <v>#N/A</v>
      </c>
    </row>
    <row r="15" spans="1:30" x14ac:dyDescent="0.2">
      <c r="A15" s="214"/>
      <c r="B15" s="172" t="s">
        <v>66</v>
      </c>
      <c r="C15" s="186">
        <f>'Basisgegevens aanvraag'!C14</f>
        <v>0</v>
      </c>
      <c r="D15" s="187" t="str">
        <f>'Basisgegevens aanvraag'!D14</f>
        <v>[maak keuze]</v>
      </c>
      <c r="E15" s="188">
        <f>'Deelnemer 5'!G$76</f>
        <v>0</v>
      </c>
      <c r="F15" s="189">
        <f>'Deelnemer 5'!J$76</f>
        <v>0</v>
      </c>
      <c r="G15" s="189">
        <f>'Deelnemer 5'!M$76</f>
        <v>0</v>
      </c>
      <c r="H15" s="190">
        <f>'Deelnemer 5'!D$87</f>
        <v>0</v>
      </c>
      <c r="I15" s="191" t="e">
        <f>'Deelnemer 5'!G$84</f>
        <v>#N/A</v>
      </c>
      <c r="J15" s="191" t="e">
        <f>'Deelnemer 5'!J$84</f>
        <v>#N/A</v>
      </c>
      <c r="K15" s="191" t="e">
        <f>'Deelnemer 5'!M$84</f>
        <v>#N/A</v>
      </c>
      <c r="L15" s="192" t="e">
        <f>SUM(I15:K15)</f>
        <v>#N/A</v>
      </c>
      <c r="M15" s="216"/>
      <c r="N15" s="217"/>
      <c r="O15" s="217"/>
      <c r="P15" s="218"/>
      <c r="Q15" s="219"/>
      <c r="R15" s="217"/>
      <c r="S15" s="217"/>
      <c r="T15" s="190">
        <f t="shared" si="2"/>
        <v>0</v>
      </c>
      <c r="U15" s="215">
        <f t="shared" si="0"/>
        <v>0</v>
      </c>
      <c r="V15" s="80"/>
      <c r="W15" s="226" t="e" cm="1">
        <f t="array" ref="W15">_xlfn.IFS(Q15&gt;I15, "Er is meer subsidie FO gevraagd dan is toegestaan", R15&gt;J15, "Er is meer subsidie IO gevraagd dan is toegestaan", S15&gt;K15, "Er is meer subsidie EO gevraagd dan is toegestaan.")</f>
        <v>#N/A</v>
      </c>
    </row>
    <row r="16" spans="1:30" x14ac:dyDescent="0.2">
      <c r="A16" s="214"/>
      <c r="B16" s="172" t="s">
        <v>67</v>
      </c>
      <c r="C16" s="186">
        <f>'Basisgegevens aanvraag'!C15</f>
        <v>0</v>
      </c>
      <c r="D16" s="187" t="str">
        <f>'Basisgegevens aanvraag'!D15</f>
        <v>[maak keuze]</v>
      </c>
      <c r="E16" s="188">
        <f>'Deelnemer 6'!G$76</f>
        <v>0</v>
      </c>
      <c r="F16" s="189">
        <f>'Deelnemer 6'!J$76</f>
        <v>0</v>
      </c>
      <c r="G16" s="189">
        <f>'Deelnemer 6'!M$76</f>
        <v>0</v>
      </c>
      <c r="H16" s="190">
        <f>'Deelnemer 6'!D$87</f>
        <v>0</v>
      </c>
      <c r="I16" s="191" t="e">
        <f>'Deelnemer 6'!G$84</f>
        <v>#N/A</v>
      </c>
      <c r="J16" s="191" t="e">
        <f>'Deelnemer 6'!J$84</f>
        <v>#N/A</v>
      </c>
      <c r="K16" s="191" t="e">
        <f>'Deelnemer 6'!M$84</f>
        <v>#N/A</v>
      </c>
      <c r="L16" s="192" t="e">
        <f t="shared" si="1"/>
        <v>#N/A</v>
      </c>
      <c r="M16" s="216"/>
      <c r="N16" s="217"/>
      <c r="O16" s="217"/>
      <c r="P16" s="218"/>
      <c r="Q16" s="219"/>
      <c r="R16" s="217"/>
      <c r="S16" s="217"/>
      <c r="T16" s="190">
        <f t="shared" si="2"/>
        <v>0</v>
      </c>
      <c r="U16" s="215">
        <f t="shared" si="0"/>
        <v>0</v>
      </c>
      <c r="V16" s="80"/>
      <c r="W16" s="226" t="e" cm="1">
        <f t="array" ref="W16">_xlfn.IFS(Q16&gt;I16, "Er is meer subsidie FO gevraagd dan is toegestaan", R16&gt;J16, "Er is meer subsidie IO gevraagd dan is toegestaan", S16&gt;K16, "Er is meer subsidie EO gevraagd dan is toegestaan.")</f>
        <v>#N/A</v>
      </c>
    </row>
    <row r="17" spans="1:23" x14ac:dyDescent="0.2">
      <c r="A17" s="214"/>
      <c r="B17" s="172" t="s">
        <v>68</v>
      </c>
      <c r="C17" s="186">
        <f>'Basisgegevens aanvraag'!C16</f>
        <v>0</v>
      </c>
      <c r="D17" s="187" t="str">
        <f>'Basisgegevens aanvraag'!D16</f>
        <v>[maak keuze]</v>
      </c>
      <c r="E17" s="188">
        <f>'Deelnemer 7'!G$76</f>
        <v>0</v>
      </c>
      <c r="F17" s="189">
        <f>'Deelnemer 7'!J$76</f>
        <v>0</v>
      </c>
      <c r="G17" s="189">
        <f>'Deelnemer 7'!M$76</f>
        <v>0</v>
      </c>
      <c r="H17" s="190">
        <f>'Deelnemer 7'!D$87</f>
        <v>0</v>
      </c>
      <c r="I17" s="191" t="e">
        <f>'Deelnemer 7'!G$84</f>
        <v>#N/A</v>
      </c>
      <c r="J17" s="191" t="e">
        <f>'Deelnemer 7'!J$84</f>
        <v>#N/A</v>
      </c>
      <c r="K17" s="191" t="e">
        <f>'Deelnemer 7'!M$84</f>
        <v>#N/A</v>
      </c>
      <c r="L17" s="192" t="e">
        <f t="shared" si="1"/>
        <v>#N/A</v>
      </c>
      <c r="M17" s="216"/>
      <c r="N17" s="217"/>
      <c r="O17" s="217"/>
      <c r="P17" s="218"/>
      <c r="Q17" s="219"/>
      <c r="R17" s="217"/>
      <c r="S17" s="217"/>
      <c r="T17" s="190">
        <f t="shared" si="2"/>
        <v>0</v>
      </c>
      <c r="U17" s="215">
        <f t="shared" si="0"/>
        <v>0</v>
      </c>
      <c r="V17" s="80"/>
      <c r="W17" s="226" t="e" cm="1">
        <f t="array" ref="W17">_xlfn.IFS(Q17&gt;I17, "Er is meer subsidie FO gevraagd dan is toegestaan", R17&gt;J17, "Er is meer subsidie IO gevraagd dan is toegestaan", S17&gt;K17, "Er is meer subsidie EO gevraagd dan is toegestaan.")</f>
        <v>#N/A</v>
      </c>
    </row>
    <row r="18" spans="1:23" x14ac:dyDescent="0.2">
      <c r="A18" s="214"/>
      <c r="B18" s="172" t="s">
        <v>69</v>
      </c>
      <c r="C18" s="186">
        <f>'Basisgegevens aanvraag'!C17</f>
        <v>0</v>
      </c>
      <c r="D18" s="187" t="str">
        <f>'Basisgegevens aanvraag'!D17</f>
        <v>[maak keuze]</v>
      </c>
      <c r="E18" s="188">
        <f>'Deelnemer 8'!G$76</f>
        <v>0</v>
      </c>
      <c r="F18" s="189">
        <f>'Deelnemer 8'!J$76</f>
        <v>0</v>
      </c>
      <c r="G18" s="189">
        <f>'Deelnemer 8'!M$76</f>
        <v>0</v>
      </c>
      <c r="H18" s="190">
        <f>'Deelnemer 8'!D$87</f>
        <v>0</v>
      </c>
      <c r="I18" s="191" t="e">
        <f>'Deelnemer 8'!G$84</f>
        <v>#N/A</v>
      </c>
      <c r="J18" s="191" t="e">
        <f>'Deelnemer 8'!J$84</f>
        <v>#N/A</v>
      </c>
      <c r="K18" s="191" t="e">
        <f>'Deelnemer 8'!M$84</f>
        <v>#N/A</v>
      </c>
      <c r="L18" s="192" t="e">
        <f t="shared" si="1"/>
        <v>#N/A</v>
      </c>
      <c r="M18" s="216"/>
      <c r="N18" s="217"/>
      <c r="O18" s="217"/>
      <c r="P18" s="218"/>
      <c r="Q18" s="219"/>
      <c r="R18" s="217"/>
      <c r="S18" s="217"/>
      <c r="T18" s="190">
        <f t="shared" si="2"/>
        <v>0</v>
      </c>
      <c r="U18" s="215">
        <f t="shared" si="0"/>
        <v>0</v>
      </c>
      <c r="V18" s="80"/>
      <c r="W18" s="226" t="e" cm="1">
        <f t="array" ref="W18">_xlfn.IFS(Q18&gt;I18, "Er is meer subsidie FO gevraagd dan is toegestaan", R18&gt;J18, "Er is meer subsidie IO gevraagd dan is toegestaan", S18&gt;K18, "Er is meer subsidie EO gevraagd dan is toegestaan.")</f>
        <v>#N/A</v>
      </c>
    </row>
    <row r="19" spans="1:23" x14ac:dyDescent="0.2">
      <c r="A19" s="214"/>
      <c r="B19" s="172" t="s">
        <v>70</v>
      </c>
      <c r="C19" s="186">
        <f>'Basisgegevens aanvraag'!C18</f>
        <v>0</v>
      </c>
      <c r="D19" s="187" t="str">
        <f>'Basisgegevens aanvraag'!D18</f>
        <v>[maak keuze]</v>
      </c>
      <c r="E19" s="188">
        <f>'Deelnemer 9'!G$76</f>
        <v>0</v>
      </c>
      <c r="F19" s="189">
        <f>'Deelnemer 9'!J$76</f>
        <v>0</v>
      </c>
      <c r="G19" s="189">
        <f>'Deelnemer 9'!M$76</f>
        <v>0</v>
      </c>
      <c r="H19" s="190">
        <f>'Deelnemer 9'!D$87</f>
        <v>0</v>
      </c>
      <c r="I19" s="191" t="e">
        <f>'Deelnemer 9'!G$84</f>
        <v>#N/A</v>
      </c>
      <c r="J19" s="191" t="e">
        <f>'Deelnemer 9'!J$84</f>
        <v>#N/A</v>
      </c>
      <c r="K19" s="191" t="e">
        <f>'Deelnemer 9'!M$84</f>
        <v>#N/A</v>
      </c>
      <c r="L19" s="192" t="e">
        <f t="shared" si="1"/>
        <v>#N/A</v>
      </c>
      <c r="M19" s="216"/>
      <c r="N19" s="217"/>
      <c r="O19" s="217"/>
      <c r="P19" s="218"/>
      <c r="Q19" s="219"/>
      <c r="R19" s="217"/>
      <c r="S19" s="217"/>
      <c r="T19" s="190">
        <f t="shared" si="2"/>
        <v>0</v>
      </c>
      <c r="U19" s="215">
        <f t="shared" si="0"/>
        <v>0</v>
      </c>
      <c r="V19" s="80"/>
      <c r="W19" s="226" t="e" cm="1">
        <f t="array" ref="W19">_xlfn.IFS(Q19&gt;I19, "Er is meer subsidie FO gevraagd dan is toegestaan", R19&gt;J19, "Er is meer subsidie IO gevraagd dan is toegestaan", S19&gt;K19, "Er is meer subsidie EO gevraagd dan is toegestaan.")</f>
        <v>#N/A</v>
      </c>
    </row>
    <row r="20" spans="1:23" ht="13" thickBot="1" x14ac:dyDescent="0.25">
      <c r="A20" s="214"/>
      <c r="B20" s="193" t="s">
        <v>71</v>
      </c>
      <c r="C20" s="194">
        <f>'Basisgegevens aanvraag'!C19</f>
        <v>0</v>
      </c>
      <c r="D20" s="187" t="str">
        <f>'Basisgegevens aanvraag'!D19</f>
        <v>[maak keuze]</v>
      </c>
      <c r="E20" s="195">
        <f>'Deelnemer 10'!G$76</f>
        <v>0</v>
      </c>
      <c r="F20" s="196">
        <f>'Deelnemer 10'!J$76</f>
        <v>0</v>
      </c>
      <c r="G20" s="196">
        <f>'Deelnemer 10'!M$76</f>
        <v>0</v>
      </c>
      <c r="H20" s="197">
        <f>'Deelnemer 10'!D$87</f>
        <v>0</v>
      </c>
      <c r="I20" s="198" t="e">
        <f>'Deelnemer 10'!G$84</f>
        <v>#N/A</v>
      </c>
      <c r="J20" s="198" t="e">
        <f>'Deelnemer 10'!J$84</f>
        <v>#N/A</v>
      </c>
      <c r="K20" s="198" t="e">
        <f>'Deelnemer 10'!M$84</f>
        <v>#N/A</v>
      </c>
      <c r="L20" s="199" t="e">
        <f t="shared" si="1"/>
        <v>#N/A</v>
      </c>
      <c r="M20" s="220"/>
      <c r="N20" s="221"/>
      <c r="O20" s="221"/>
      <c r="P20" s="222"/>
      <c r="Q20" s="223"/>
      <c r="R20" s="221"/>
      <c r="S20" s="221"/>
      <c r="T20" s="197">
        <f t="shared" si="2"/>
        <v>0</v>
      </c>
      <c r="U20" s="215">
        <f t="shared" si="0"/>
        <v>0</v>
      </c>
      <c r="V20" s="80"/>
      <c r="W20" s="226" t="e" cm="1">
        <f t="array" ref="W20">_xlfn.IFS(Q20&gt;I20, "Er is meer subsidie FO gevraagd dan is toegestaan", R20&gt;J20, "Er is meer subsidie IO gevraagd dan is toegestaan", S20&gt;K20, "Er is meer subsidie EO gevraagd dan is toegestaan.")</f>
        <v>#N/A</v>
      </c>
    </row>
    <row r="21" spans="1:23" ht="15.75" customHeight="1" thickBot="1" x14ac:dyDescent="0.2">
      <c r="B21" s="200" t="s">
        <v>41</v>
      </c>
      <c r="C21" s="201"/>
      <c r="D21" s="228"/>
      <c r="E21" s="202">
        <f t="shared" ref="E21:K21" si="3">SUM(E11:E20)</f>
        <v>0</v>
      </c>
      <c r="F21" s="203">
        <f t="shared" si="3"/>
        <v>0</v>
      </c>
      <c r="G21" s="203">
        <f t="shared" si="3"/>
        <v>0</v>
      </c>
      <c r="H21" s="204">
        <f t="shared" si="3"/>
        <v>0</v>
      </c>
      <c r="I21" s="205" t="e">
        <f t="shared" si="3"/>
        <v>#N/A</v>
      </c>
      <c r="J21" s="205" t="e">
        <f t="shared" si="3"/>
        <v>#N/A</v>
      </c>
      <c r="K21" s="206" t="e">
        <f t="shared" si="3"/>
        <v>#N/A</v>
      </c>
      <c r="L21" s="192" t="e">
        <f>SUM(L11:L20)</f>
        <v>#N/A</v>
      </c>
      <c r="M21" s="210">
        <f>SUM(M11:M20)</f>
        <v>0</v>
      </c>
      <c r="N21" s="211">
        <f>SUM(N11:N20)</f>
        <v>0</v>
      </c>
      <c r="O21" s="211">
        <f t="shared" ref="O21:P21" si="4">SUM(O11:O20)</f>
        <v>0</v>
      </c>
      <c r="P21" s="211">
        <f t="shared" si="4"/>
        <v>0</v>
      </c>
      <c r="Q21" s="212">
        <f>SUM(Q11:Q20)</f>
        <v>0</v>
      </c>
      <c r="R21" s="212">
        <f t="shared" ref="R21:S21" si="5">SUM(R11:R20)</f>
        <v>0</v>
      </c>
      <c r="S21" s="212">
        <f t="shared" si="5"/>
        <v>0</v>
      </c>
      <c r="T21" s="213" cm="1">
        <f t="array" ref="T21">_xlfn.IFS(Q17&gt;500000,"U vraagt meer dan € 500.000 subsidie",Q17&lt;500000,SUM(Q7:Q16))</f>
        <v>0</v>
      </c>
      <c r="U21" s="207">
        <f>SUM(N21:P21)+T21</f>
        <v>0</v>
      </c>
      <c r="V21" s="82"/>
      <c r="W21" s="229" t="e" cm="1">
        <f t="array" ref="W21">_xlfn.IFS(Q21&gt;I21, "Er is meer subsidie FO gevraagd dan is toegestaan", R21&gt;J21, "Er is meer subsidie IO gevraagd dan is toegestaan", S21&gt;K21, "Er is meer subsidie EO gevraagd dan is toegestaan.", U21&lt;H21, "De financiering is niet rond, de kosten zijn hoger dan de totale financiering.", N21&gt;M21, "Er is meer cash ontvangen dan de cash bijdrage")</f>
        <v>#N/A</v>
      </c>
    </row>
    <row r="22" spans="1:23" s="76" customFormat="1" ht="10.5" customHeight="1" x14ac:dyDescent="0.2">
      <c r="D22" s="78">
        <v>0</v>
      </c>
      <c r="E22" s="78"/>
      <c r="F22" s="78"/>
      <c r="G22" s="78"/>
    </row>
    <row r="23" spans="1:23" s="76" customFormat="1" x14ac:dyDescent="0.2"/>
    <row r="24" spans="1:23" s="76" customFormat="1" x14ac:dyDescent="0.2">
      <c r="T24" s="230" t="e" cm="1">
        <f t="array" ref="T24">_xlfn.IFS(T21&gt;500000,"U vraagt meer dan € 500.000 subsidie")</f>
        <v>#N/A</v>
      </c>
    </row>
    <row r="25" spans="1:23" s="76" customFormat="1" x14ac:dyDescent="0.2"/>
    <row r="26" spans="1:23" s="76" customFormat="1" x14ac:dyDescent="0.2">
      <c r="T26" s="230"/>
    </row>
    <row r="27" spans="1:23" s="76" customFormat="1" x14ac:dyDescent="0.2"/>
    <row r="28" spans="1:23" s="76" customFormat="1" x14ac:dyDescent="0.2"/>
    <row r="29" spans="1:23" s="76" customFormat="1" x14ac:dyDescent="0.2"/>
    <row r="30" spans="1:23" s="76" customFormat="1" x14ac:dyDescent="0.2"/>
    <row r="31" spans="1:23" s="76" customFormat="1" x14ac:dyDescent="0.2"/>
    <row r="32" spans="1:23" s="76" customFormat="1" x14ac:dyDescent="0.2"/>
    <row r="33" s="76" customFormat="1" x14ac:dyDescent="0.2"/>
    <row r="34" s="76" customFormat="1" x14ac:dyDescent="0.2"/>
    <row r="35" s="76" customFormat="1" x14ac:dyDescent="0.2"/>
    <row r="36" s="76" customFormat="1" x14ac:dyDescent="0.2"/>
    <row r="37" s="76" customFormat="1" x14ac:dyDescent="0.2"/>
    <row r="38" s="76" customFormat="1" x14ac:dyDescent="0.2"/>
    <row r="39" s="76" customFormat="1" x14ac:dyDescent="0.2"/>
    <row r="40" s="76" customFormat="1" x14ac:dyDescent="0.2"/>
    <row r="41" s="76" customFormat="1" x14ac:dyDescent="0.2"/>
    <row r="42" s="76" customFormat="1" x14ac:dyDescent="0.2"/>
    <row r="43" s="76" customFormat="1" x14ac:dyDescent="0.2"/>
    <row r="44" s="76" customFormat="1" x14ac:dyDescent="0.2"/>
    <row r="45" s="76" customFormat="1" x14ac:dyDescent="0.2"/>
    <row r="46" s="76" customFormat="1" x14ac:dyDescent="0.2"/>
    <row r="47" s="76" customFormat="1" x14ac:dyDescent="0.2"/>
    <row r="48" s="76" customFormat="1" x14ac:dyDescent="0.2"/>
    <row r="49" s="76" customFormat="1" x14ac:dyDescent="0.2"/>
    <row r="50" s="76" customFormat="1" x14ac:dyDescent="0.2"/>
    <row r="51" s="76" customFormat="1" x14ac:dyDescent="0.2"/>
    <row r="52" s="76" customFormat="1" x14ac:dyDescent="0.2"/>
    <row r="53" s="76" customFormat="1" x14ac:dyDescent="0.2"/>
    <row r="54" s="76" customFormat="1" x14ac:dyDescent="0.2"/>
    <row r="55" s="76" customFormat="1" x14ac:dyDescent="0.2"/>
    <row r="56" s="76" customFormat="1" x14ac:dyDescent="0.2"/>
    <row r="57" s="76" customFormat="1" x14ac:dyDescent="0.2"/>
    <row r="58" s="76" customFormat="1" x14ac:dyDescent="0.2"/>
    <row r="59" s="76" customFormat="1" x14ac:dyDescent="0.2"/>
    <row r="60" s="76" customFormat="1" x14ac:dyDescent="0.2"/>
    <row r="61" s="76" customFormat="1" x14ac:dyDescent="0.2"/>
    <row r="62" s="76" customFormat="1" x14ac:dyDescent="0.2"/>
    <row r="63" s="76" customFormat="1" x14ac:dyDescent="0.2"/>
    <row r="64" s="76" customFormat="1" x14ac:dyDescent="0.2"/>
    <row r="65" s="76" customFormat="1" x14ac:dyDescent="0.2"/>
    <row r="66" s="76" customFormat="1" x14ac:dyDescent="0.2"/>
    <row r="67" s="76" customFormat="1" x14ac:dyDescent="0.2"/>
    <row r="68" s="76" customFormat="1" x14ac:dyDescent="0.2"/>
    <row r="69" s="76" customFormat="1" x14ac:dyDescent="0.2"/>
    <row r="70" s="76" customFormat="1" x14ac:dyDescent="0.2"/>
    <row r="71" s="76" customFormat="1" x14ac:dyDescent="0.2"/>
    <row r="72" s="76" customFormat="1" x14ac:dyDescent="0.2"/>
    <row r="73" s="76" customFormat="1" x14ac:dyDescent="0.2"/>
    <row r="74" s="76" customFormat="1" x14ac:dyDescent="0.2"/>
    <row r="75" s="76" customFormat="1" x14ac:dyDescent="0.2"/>
    <row r="76" s="76" customFormat="1" x14ac:dyDescent="0.2"/>
    <row r="77" s="76" customFormat="1" x14ac:dyDescent="0.2"/>
    <row r="78" s="76" customFormat="1" x14ac:dyDescent="0.2"/>
    <row r="79" s="76" customFormat="1" x14ac:dyDescent="0.2"/>
    <row r="80" s="76" customFormat="1" x14ac:dyDescent="0.2"/>
    <row r="81" s="76" customFormat="1" x14ac:dyDescent="0.2"/>
  </sheetData>
  <sheetProtection algorithmName="SHA-512" hashValue="GkI6uw+mjlkOO4q4Do9RYMkGwAfGySdNkU4bcTdwrI2oDHY3QSmemQba/kM9QG+ecEAKlxW2kqWij3mhrNIHaA==" saltValue="iG0Eah4yg5k4+FzCo6s0KQ==" spinCount="100000" sheet="1" objects="1" scenarios="1"/>
  <mergeCells count="7">
    <mergeCell ref="M9:P9"/>
    <mergeCell ref="Q9:T9"/>
    <mergeCell ref="M8:U8"/>
    <mergeCell ref="E3:G5"/>
    <mergeCell ref="B7:D7"/>
    <mergeCell ref="E8:H8"/>
    <mergeCell ref="I8:L8"/>
  </mergeCells>
  <phoneticPr fontId="11" type="noConversion"/>
  <conditionalFormatting sqref="C11:C20">
    <cfRule type="cellIs" dxfId="41" priority="21" stopIfTrue="1" operator="equal">
      <formula>0</formula>
    </cfRule>
  </conditionalFormatting>
  <conditionalFormatting sqref="D11:D20">
    <cfRule type="cellIs" dxfId="40" priority="20" stopIfTrue="1" operator="equal">
      <formula>"[maak een keuze]"</formula>
    </cfRule>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F9D5E-9868-48B3-AC33-62687B30CAC3}">
  <dimension ref="A1:AR85"/>
  <sheetViews>
    <sheetView zoomScaleNormal="100" workbookViewId="0">
      <selection activeCell="N36" sqref="N36"/>
    </sheetView>
  </sheetViews>
  <sheetFormatPr baseColWidth="10" defaultColWidth="10.33203125" defaultRowHeight="12" x14ac:dyDescent="0.2"/>
  <cols>
    <col min="1" max="1" width="4.33203125" style="76" customWidth="1"/>
    <col min="2" max="2" width="24.5" style="72" customWidth="1"/>
    <col min="3" max="3" width="3" style="76" customWidth="1"/>
    <col min="4" max="4" width="19.5" style="72" customWidth="1"/>
    <col min="5" max="5" width="3" style="76" customWidth="1"/>
    <col min="6" max="6" width="19.5" style="72" customWidth="1"/>
    <col min="7" max="7" width="3" style="76" customWidth="1"/>
    <col min="8" max="8" width="19.5" style="72" customWidth="1"/>
    <col min="9" max="9" width="3" style="76" customWidth="1"/>
    <col min="10" max="10" width="19.5" style="72" customWidth="1"/>
    <col min="11" max="11" width="3" style="76" customWidth="1"/>
    <col min="12" max="12" width="19.5" style="72" customWidth="1"/>
    <col min="13" max="13" width="3" style="76" customWidth="1"/>
    <col min="14" max="14" width="19.5" style="72" customWidth="1"/>
    <col min="15" max="15" width="3" style="76" customWidth="1"/>
    <col min="16" max="16" width="19.5" style="72" customWidth="1"/>
    <col min="17" max="17" width="17.5" style="76" customWidth="1"/>
    <col min="18" max="18" width="17" style="76" customWidth="1"/>
    <col min="19" max="19" width="11.33203125" style="76" customWidth="1"/>
    <col min="20" max="20" width="13.33203125" style="76" customWidth="1"/>
    <col min="21" max="44" width="10.33203125" style="76"/>
    <col min="45" max="16384" width="10.33203125" style="72"/>
  </cols>
  <sheetData>
    <row r="1" spans="1:44" x14ac:dyDescent="0.2">
      <c r="B1" s="4" t="s">
        <v>43</v>
      </c>
      <c r="C1" s="4"/>
      <c r="D1" s="76"/>
      <c r="F1" s="76"/>
      <c r="H1" s="76"/>
      <c r="J1" s="76"/>
      <c r="L1" s="76"/>
      <c r="N1" s="76"/>
      <c r="P1" s="76"/>
    </row>
    <row r="2" spans="1:44" ht="13" thickBot="1" x14ac:dyDescent="0.25">
      <c r="B2" s="4"/>
      <c r="C2" s="4"/>
      <c r="D2" s="76"/>
      <c r="F2" s="76"/>
      <c r="H2" s="76"/>
      <c r="J2" s="76"/>
      <c r="L2" s="76"/>
      <c r="N2" s="76"/>
      <c r="P2" s="76"/>
    </row>
    <row r="3" spans="1:44" ht="13" thickBot="1" x14ac:dyDescent="0.25">
      <c r="B3" s="139" t="s">
        <v>0</v>
      </c>
      <c r="C3" s="251">
        <f>'Basisgegevens aanvraag'!C5</f>
        <v>0</v>
      </c>
      <c r="D3" s="252"/>
      <c r="E3" s="253"/>
      <c r="F3" s="253"/>
      <c r="G3" s="253"/>
      <c r="H3" s="254"/>
      <c r="J3" s="76"/>
      <c r="L3" s="76"/>
      <c r="N3" s="76"/>
      <c r="P3" s="76"/>
    </row>
    <row r="4" spans="1:44" ht="13" thickBot="1" x14ac:dyDescent="0.25">
      <c r="B4" s="90"/>
      <c r="C4" s="90"/>
      <c r="D4" s="83"/>
      <c r="E4" s="83"/>
      <c r="F4" s="76"/>
      <c r="H4" s="76"/>
      <c r="J4" s="76"/>
      <c r="L4" s="76"/>
      <c r="N4" s="76"/>
      <c r="P4" s="76"/>
    </row>
    <row r="5" spans="1:44" ht="21.75" customHeight="1" x14ac:dyDescent="0.2">
      <c r="B5" s="91" t="s">
        <v>51</v>
      </c>
      <c r="C5" s="81"/>
      <c r="D5" s="92"/>
      <c r="E5" s="92"/>
      <c r="F5" s="92"/>
      <c r="G5" s="92"/>
      <c r="H5" s="92"/>
      <c r="I5" s="92"/>
      <c r="J5" s="92"/>
      <c r="K5" s="92"/>
      <c r="L5" s="92"/>
      <c r="M5" s="92"/>
      <c r="N5" s="92"/>
      <c r="O5" s="92"/>
      <c r="P5" s="93"/>
    </row>
    <row r="6" spans="1:44" s="94" customFormat="1" ht="26" x14ac:dyDescent="0.2">
      <c r="A6" s="89"/>
      <c r="B6" s="84" t="s">
        <v>44</v>
      </c>
      <c r="C6" s="99"/>
      <c r="D6" s="99" t="s">
        <v>45</v>
      </c>
      <c r="E6" s="99"/>
      <c r="F6" s="99" t="s">
        <v>46</v>
      </c>
      <c r="G6" s="99"/>
      <c r="H6" s="99" t="s">
        <v>47</v>
      </c>
      <c r="I6" s="99"/>
      <c r="J6" s="99" t="s">
        <v>48</v>
      </c>
      <c r="K6" s="99"/>
      <c r="L6" s="99" t="s">
        <v>49</v>
      </c>
      <c r="M6" s="99"/>
      <c r="N6" s="99" t="s">
        <v>50</v>
      </c>
      <c r="O6" s="99"/>
      <c r="P6" s="85" t="s">
        <v>22</v>
      </c>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row>
    <row r="7" spans="1:44" x14ac:dyDescent="0.2">
      <c r="B7" s="159"/>
      <c r="C7" s="104"/>
      <c r="D7" s="160"/>
      <c r="E7" s="104"/>
      <c r="F7" s="161"/>
      <c r="G7" s="105"/>
      <c r="H7" s="162">
        <v>0</v>
      </c>
      <c r="I7" s="98"/>
      <c r="J7" s="162">
        <v>0</v>
      </c>
      <c r="K7" s="98"/>
      <c r="L7" s="162">
        <v>0</v>
      </c>
      <c r="M7" s="98"/>
      <c r="N7" s="163">
        <v>0</v>
      </c>
      <c r="O7" s="97"/>
      <c r="P7" s="164">
        <v>0</v>
      </c>
    </row>
    <row r="8" spans="1:44" x14ac:dyDescent="0.2">
      <c r="B8" s="159"/>
      <c r="C8" s="104"/>
      <c r="D8" s="160"/>
      <c r="E8" s="104"/>
      <c r="F8" s="161"/>
      <c r="G8" s="105"/>
      <c r="H8" s="162"/>
      <c r="I8" s="98"/>
      <c r="J8" s="162"/>
      <c r="K8" s="98"/>
      <c r="L8" s="162"/>
      <c r="M8" s="98"/>
      <c r="N8" s="163">
        <v>0</v>
      </c>
      <c r="O8" s="97"/>
      <c r="P8" s="164">
        <v>0</v>
      </c>
    </row>
    <row r="9" spans="1:44" x14ac:dyDescent="0.2">
      <c r="B9" s="159"/>
      <c r="C9" s="104"/>
      <c r="D9" s="160"/>
      <c r="E9" s="104"/>
      <c r="F9" s="161"/>
      <c r="G9" s="105"/>
      <c r="H9" s="162">
        <v>0</v>
      </c>
      <c r="I9" s="98"/>
      <c r="J9" s="162">
        <v>0</v>
      </c>
      <c r="K9" s="98"/>
      <c r="L9" s="162">
        <v>0</v>
      </c>
      <c r="M9" s="98"/>
      <c r="N9" s="163">
        <v>0</v>
      </c>
      <c r="O9" s="97"/>
      <c r="P9" s="164">
        <v>0</v>
      </c>
    </row>
    <row r="10" spans="1:44" x14ac:dyDescent="0.2">
      <c r="B10" s="159"/>
      <c r="C10" s="104"/>
      <c r="D10" s="160"/>
      <c r="E10" s="104"/>
      <c r="F10" s="161"/>
      <c r="G10" s="105"/>
      <c r="H10" s="162">
        <v>0</v>
      </c>
      <c r="I10" s="98"/>
      <c r="J10" s="162">
        <v>0</v>
      </c>
      <c r="K10" s="98"/>
      <c r="L10" s="162">
        <v>0</v>
      </c>
      <c r="M10" s="98"/>
      <c r="N10" s="163">
        <v>0</v>
      </c>
      <c r="O10" s="97"/>
      <c r="P10" s="164">
        <v>0</v>
      </c>
    </row>
    <row r="11" spans="1:44" x14ac:dyDescent="0.2">
      <c r="B11" s="159"/>
      <c r="C11" s="104"/>
      <c r="D11" s="160"/>
      <c r="E11" s="104"/>
      <c r="F11" s="161"/>
      <c r="G11" s="105"/>
      <c r="H11" s="162">
        <v>0</v>
      </c>
      <c r="I11" s="98"/>
      <c r="J11" s="162">
        <v>0</v>
      </c>
      <c r="K11" s="98"/>
      <c r="L11" s="162">
        <v>0</v>
      </c>
      <c r="M11" s="98"/>
      <c r="N11" s="163">
        <v>0</v>
      </c>
      <c r="O11" s="97"/>
      <c r="P11" s="164">
        <v>0</v>
      </c>
    </row>
    <row r="12" spans="1:44" x14ac:dyDescent="0.2">
      <c r="B12" s="159"/>
      <c r="C12" s="104"/>
      <c r="D12" s="160"/>
      <c r="E12" s="104"/>
      <c r="F12" s="161"/>
      <c r="G12" s="105"/>
      <c r="H12" s="162">
        <v>0</v>
      </c>
      <c r="I12" s="98"/>
      <c r="J12" s="162">
        <v>0</v>
      </c>
      <c r="K12" s="98"/>
      <c r="L12" s="162">
        <v>0</v>
      </c>
      <c r="M12" s="98"/>
      <c r="N12" s="163">
        <v>0</v>
      </c>
      <c r="O12" s="97"/>
      <c r="P12" s="164">
        <v>0</v>
      </c>
    </row>
    <row r="13" spans="1:44" x14ac:dyDescent="0.2">
      <c r="B13" s="159"/>
      <c r="C13" s="104"/>
      <c r="D13" s="160"/>
      <c r="E13" s="104"/>
      <c r="F13" s="161"/>
      <c r="G13" s="105"/>
      <c r="H13" s="162">
        <v>0</v>
      </c>
      <c r="I13" s="98"/>
      <c r="J13" s="162">
        <v>0</v>
      </c>
      <c r="K13" s="98"/>
      <c r="L13" s="162">
        <v>0</v>
      </c>
      <c r="M13" s="98"/>
      <c r="N13" s="163">
        <v>0</v>
      </c>
      <c r="O13" s="97"/>
      <c r="P13" s="164">
        <v>0</v>
      </c>
    </row>
    <row r="14" spans="1:44" x14ac:dyDescent="0.2">
      <c r="B14" s="159"/>
      <c r="C14" s="104"/>
      <c r="D14" s="160"/>
      <c r="E14" s="104"/>
      <c r="F14" s="161"/>
      <c r="G14" s="105"/>
      <c r="H14" s="162">
        <v>0</v>
      </c>
      <c r="I14" s="98"/>
      <c r="J14" s="162">
        <v>0</v>
      </c>
      <c r="K14" s="98"/>
      <c r="L14" s="162">
        <v>0</v>
      </c>
      <c r="M14" s="98"/>
      <c r="N14" s="163">
        <v>0</v>
      </c>
      <c r="O14" s="97"/>
      <c r="P14" s="164">
        <v>0</v>
      </c>
    </row>
    <row r="15" spans="1:44" x14ac:dyDescent="0.2">
      <c r="B15" s="159"/>
      <c r="C15" s="104"/>
      <c r="D15" s="160"/>
      <c r="E15" s="104"/>
      <c r="F15" s="161"/>
      <c r="G15" s="105"/>
      <c r="H15" s="162">
        <v>0</v>
      </c>
      <c r="I15" s="98"/>
      <c r="J15" s="162">
        <v>0</v>
      </c>
      <c r="K15" s="98"/>
      <c r="L15" s="162">
        <v>0</v>
      </c>
      <c r="M15" s="98"/>
      <c r="N15" s="163">
        <v>0</v>
      </c>
      <c r="O15" s="97"/>
      <c r="P15" s="164">
        <v>0</v>
      </c>
    </row>
    <row r="16" spans="1:44" x14ac:dyDescent="0.2">
      <c r="B16" s="159"/>
      <c r="C16" s="104"/>
      <c r="D16" s="160"/>
      <c r="E16" s="104"/>
      <c r="F16" s="161"/>
      <c r="G16" s="105"/>
      <c r="H16" s="162">
        <v>0</v>
      </c>
      <c r="I16" s="98"/>
      <c r="J16" s="162">
        <v>0</v>
      </c>
      <c r="K16" s="98"/>
      <c r="L16" s="162">
        <v>0</v>
      </c>
      <c r="M16" s="98"/>
      <c r="N16" s="163">
        <v>0</v>
      </c>
      <c r="O16" s="97"/>
      <c r="P16" s="164">
        <v>0</v>
      </c>
    </row>
    <row r="17" spans="2:16" x14ac:dyDescent="0.2">
      <c r="B17" s="159"/>
      <c r="C17" s="104"/>
      <c r="D17" s="160"/>
      <c r="E17" s="104"/>
      <c r="F17" s="161"/>
      <c r="G17" s="105"/>
      <c r="H17" s="162">
        <v>0</v>
      </c>
      <c r="I17" s="98"/>
      <c r="J17" s="162">
        <v>0</v>
      </c>
      <c r="K17" s="98"/>
      <c r="L17" s="162">
        <v>0</v>
      </c>
      <c r="M17" s="98"/>
      <c r="N17" s="163">
        <v>0</v>
      </c>
      <c r="O17" s="97"/>
      <c r="P17" s="164">
        <v>0</v>
      </c>
    </row>
    <row r="18" spans="2:16" x14ac:dyDescent="0.2">
      <c r="B18" s="159"/>
      <c r="C18" s="104"/>
      <c r="D18" s="160"/>
      <c r="E18" s="104"/>
      <c r="F18" s="161"/>
      <c r="G18" s="105"/>
      <c r="H18" s="162">
        <v>0</v>
      </c>
      <c r="I18" s="98"/>
      <c r="J18" s="162">
        <v>0</v>
      </c>
      <c r="K18" s="98"/>
      <c r="L18" s="162">
        <v>0</v>
      </c>
      <c r="M18" s="98"/>
      <c r="N18" s="163">
        <v>0</v>
      </c>
      <c r="O18" s="97"/>
      <c r="P18" s="164">
        <v>0</v>
      </c>
    </row>
    <row r="19" spans="2:16" x14ac:dyDescent="0.2">
      <c r="B19" s="159"/>
      <c r="C19" s="104"/>
      <c r="D19" s="160"/>
      <c r="E19" s="104"/>
      <c r="F19" s="161"/>
      <c r="G19" s="105"/>
      <c r="H19" s="162">
        <v>0</v>
      </c>
      <c r="I19" s="98"/>
      <c r="J19" s="162">
        <v>0</v>
      </c>
      <c r="K19" s="98"/>
      <c r="L19" s="162">
        <v>0</v>
      </c>
      <c r="M19" s="98"/>
      <c r="N19" s="163">
        <v>0</v>
      </c>
      <c r="O19" s="97"/>
      <c r="P19" s="164">
        <v>0</v>
      </c>
    </row>
    <row r="20" spans="2:16" x14ac:dyDescent="0.2">
      <c r="B20" s="159"/>
      <c r="C20" s="104"/>
      <c r="D20" s="160"/>
      <c r="E20" s="104"/>
      <c r="F20" s="161"/>
      <c r="G20" s="105"/>
      <c r="H20" s="162">
        <v>0</v>
      </c>
      <c r="I20" s="98"/>
      <c r="J20" s="162">
        <v>0</v>
      </c>
      <c r="K20" s="98"/>
      <c r="L20" s="162">
        <v>0</v>
      </c>
      <c r="M20" s="98"/>
      <c r="N20" s="163">
        <v>0</v>
      </c>
      <c r="O20" s="97"/>
      <c r="P20" s="164">
        <v>0</v>
      </c>
    </row>
    <row r="21" spans="2:16" x14ac:dyDescent="0.2">
      <c r="B21" s="159"/>
      <c r="C21" s="104"/>
      <c r="D21" s="160"/>
      <c r="E21" s="104"/>
      <c r="F21" s="161"/>
      <c r="G21" s="105"/>
      <c r="H21" s="162">
        <v>0</v>
      </c>
      <c r="I21" s="98"/>
      <c r="J21" s="162">
        <v>0</v>
      </c>
      <c r="K21" s="98"/>
      <c r="L21" s="162">
        <v>0</v>
      </c>
      <c r="M21" s="98"/>
      <c r="N21" s="163">
        <v>0</v>
      </c>
      <c r="O21" s="97"/>
      <c r="P21" s="164">
        <v>0</v>
      </c>
    </row>
    <row r="22" spans="2:16" x14ac:dyDescent="0.2">
      <c r="B22" s="159"/>
      <c r="C22" s="104"/>
      <c r="D22" s="160"/>
      <c r="E22" s="104"/>
      <c r="F22" s="161"/>
      <c r="G22" s="105"/>
      <c r="H22" s="162">
        <v>0</v>
      </c>
      <c r="I22" s="98"/>
      <c r="J22" s="162">
        <v>0</v>
      </c>
      <c r="K22" s="98"/>
      <c r="L22" s="162">
        <v>0</v>
      </c>
      <c r="M22" s="98"/>
      <c r="N22" s="163">
        <v>0</v>
      </c>
      <c r="O22" s="97"/>
      <c r="P22" s="164">
        <v>0</v>
      </c>
    </row>
    <row r="23" spans="2:16" s="76" customFormat="1" ht="13" thickBot="1" x14ac:dyDescent="0.25">
      <c r="B23" s="95"/>
      <c r="F23" s="106"/>
      <c r="G23" s="106"/>
      <c r="H23" s="87"/>
      <c r="I23" s="87"/>
      <c r="J23" s="87"/>
      <c r="K23" s="87"/>
      <c r="L23" s="87"/>
      <c r="M23" s="87"/>
      <c r="N23" s="86"/>
      <c r="O23" s="86"/>
      <c r="P23" s="73"/>
    </row>
    <row r="24" spans="2:16" ht="13" thickBot="1" x14ac:dyDescent="0.25">
      <c r="B24" s="96"/>
      <c r="C24" s="82"/>
      <c r="D24" s="82"/>
      <c r="E24" s="82"/>
      <c r="F24" s="82"/>
      <c r="G24" s="82"/>
      <c r="H24" s="88"/>
      <c r="I24" s="88"/>
      <c r="J24" s="88"/>
      <c r="K24" s="88"/>
      <c r="L24" s="88"/>
      <c r="M24" s="88"/>
      <c r="N24" s="88"/>
      <c r="O24" s="88"/>
      <c r="P24" s="165">
        <f>SUM(P7:P22)</f>
        <v>0</v>
      </c>
    </row>
    <row r="25" spans="2:16" x14ac:dyDescent="0.2">
      <c r="B25" s="76"/>
      <c r="D25" s="76"/>
      <c r="F25" s="76"/>
      <c r="H25" s="15"/>
      <c r="I25" s="15"/>
      <c r="J25" s="15"/>
      <c r="K25" s="15"/>
      <c r="L25" s="15"/>
      <c r="M25" s="15"/>
      <c r="N25" s="15"/>
      <c r="O25" s="15"/>
      <c r="P25" s="15"/>
    </row>
    <row r="26" spans="2:16" x14ac:dyDescent="0.2">
      <c r="B26" s="76"/>
      <c r="D26" s="76"/>
      <c r="F26" s="76"/>
      <c r="H26" s="76"/>
      <c r="J26" s="76"/>
      <c r="L26" s="76"/>
      <c r="N26" s="76"/>
      <c r="P26" s="76"/>
    </row>
    <row r="27" spans="2:16" x14ac:dyDescent="0.2">
      <c r="B27" s="76"/>
      <c r="D27" s="76"/>
      <c r="F27" s="76"/>
      <c r="H27" s="76"/>
      <c r="J27" s="76"/>
      <c r="L27" s="76"/>
      <c r="N27" s="76"/>
      <c r="P27" s="76"/>
    </row>
    <row r="28" spans="2:16" x14ac:dyDescent="0.2">
      <c r="B28" s="76"/>
      <c r="D28" s="76"/>
      <c r="F28" s="76"/>
      <c r="H28" s="76"/>
      <c r="J28" s="76"/>
      <c r="L28" s="76"/>
      <c r="N28" s="76"/>
      <c r="P28" s="76"/>
    </row>
    <row r="29" spans="2:16" x14ac:dyDescent="0.2">
      <c r="B29" s="76"/>
      <c r="D29" s="76"/>
      <c r="F29" s="76"/>
      <c r="H29" s="76"/>
      <c r="J29" s="76"/>
      <c r="L29" s="76"/>
      <c r="N29" s="76"/>
      <c r="P29" s="76"/>
    </row>
    <row r="30" spans="2:16" x14ac:dyDescent="0.2">
      <c r="B30" s="76"/>
      <c r="D30" s="76"/>
      <c r="F30" s="76"/>
      <c r="H30" s="76"/>
      <c r="J30" s="76"/>
      <c r="L30" s="76"/>
      <c r="N30" s="76"/>
      <c r="P30" s="76"/>
    </row>
    <row r="31" spans="2:16" x14ac:dyDescent="0.2">
      <c r="B31" s="76"/>
      <c r="D31" s="76"/>
      <c r="F31" s="76"/>
      <c r="H31" s="76"/>
      <c r="J31" s="76"/>
      <c r="L31" s="76"/>
      <c r="N31" s="76"/>
      <c r="P31" s="76"/>
    </row>
    <row r="32" spans="2:16" x14ac:dyDescent="0.2">
      <c r="B32" s="76"/>
      <c r="D32" s="76"/>
      <c r="F32" s="76"/>
      <c r="H32" s="76"/>
      <c r="J32" s="76"/>
      <c r="L32" s="76"/>
      <c r="N32" s="76"/>
      <c r="P32" s="76"/>
    </row>
    <row r="33" spans="2:16" x14ac:dyDescent="0.2">
      <c r="B33" s="76"/>
      <c r="D33" s="76"/>
      <c r="F33" s="76"/>
      <c r="H33" s="76"/>
      <c r="J33" s="76"/>
      <c r="L33" s="76"/>
      <c r="N33" s="76"/>
      <c r="P33" s="76"/>
    </row>
    <row r="34" spans="2:16" x14ac:dyDescent="0.2">
      <c r="B34" s="76"/>
      <c r="D34" s="76"/>
      <c r="F34" s="76"/>
      <c r="H34" s="76"/>
      <c r="J34" s="76"/>
      <c r="L34" s="76"/>
      <c r="N34" s="76"/>
      <c r="P34" s="76"/>
    </row>
    <row r="35" spans="2:16" x14ac:dyDescent="0.2">
      <c r="B35" s="76"/>
      <c r="D35" s="76"/>
      <c r="F35" s="76"/>
      <c r="H35" s="76"/>
      <c r="J35" s="76"/>
      <c r="L35" s="76"/>
      <c r="N35" s="76"/>
      <c r="P35" s="76"/>
    </row>
    <row r="36" spans="2:16" x14ac:dyDescent="0.2">
      <c r="B36" s="76"/>
      <c r="D36" s="76"/>
      <c r="F36" s="76"/>
      <c r="H36" s="76"/>
      <c r="J36" s="76"/>
      <c r="L36" s="76"/>
      <c r="N36" s="76"/>
      <c r="P36" s="76"/>
    </row>
    <row r="37" spans="2:16" x14ac:dyDescent="0.2">
      <c r="B37" s="76"/>
      <c r="D37" s="76"/>
      <c r="F37" s="76"/>
      <c r="H37" s="76"/>
      <c r="J37" s="76"/>
      <c r="L37" s="76"/>
      <c r="N37" s="76"/>
      <c r="P37" s="76"/>
    </row>
    <row r="38" spans="2:16" x14ac:dyDescent="0.2">
      <c r="B38" s="76"/>
      <c r="D38" s="76"/>
      <c r="F38" s="76"/>
      <c r="H38" s="76"/>
      <c r="J38" s="76"/>
      <c r="L38" s="76"/>
      <c r="N38" s="76"/>
      <c r="P38" s="76"/>
    </row>
    <row r="39" spans="2:16" x14ac:dyDescent="0.2">
      <c r="B39" s="76"/>
      <c r="D39" s="76"/>
      <c r="F39" s="76"/>
      <c r="H39" s="76"/>
      <c r="J39" s="76"/>
      <c r="L39" s="76"/>
      <c r="N39" s="76"/>
      <c r="P39" s="76"/>
    </row>
    <row r="40" spans="2:16" x14ac:dyDescent="0.2">
      <c r="B40" s="76"/>
      <c r="D40" s="76"/>
      <c r="F40" s="76"/>
      <c r="H40" s="76"/>
      <c r="J40" s="76"/>
      <c r="L40" s="76"/>
      <c r="N40" s="76"/>
      <c r="P40" s="76"/>
    </row>
    <row r="41" spans="2:16" x14ac:dyDescent="0.2">
      <c r="B41" s="76"/>
      <c r="D41" s="76"/>
      <c r="F41" s="76"/>
      <c r="H41" s="76"/>
      <c r="J41" s="76"/>
      <c r="L41" s="76"/>
      <c r="N41" s="76"/>
      <c r="P41" s="76"/>
    </row>
    <row r="42" spans="2:16" x14ac:dyDescent="0.2">
      <c r="B42" s="76"/>
      <c r="D42" s="76"/>
      <c r="F42" s="76"/>
      <c r="H42" s="76"/>
      <c r="J42" s="76"/>
      <c r="L42" s="76"/>
      <c r="N42" s="76"/>
      <c r="P42" s="76"/>
    </row>
    <row r="43" spans="2:16" x14ac:dyDescent="0.2">
      <c r="B43" s="76"/>
      <c r="D43" s="76"/>
      <c r="F43" s="76"/>
      <c r="H43" s="76"/>
      <c r="J43" s="76"/>
      <c r="L43" s="76"/>
      <c r="N43" s="76"/>
      <c r="P43" s="76"/>
    </row>
    <row r="44" spans="2:16" x14ac:dyDescent="0.2">
      <c r="B44" s="76"/>
      <c r="D44" s="76"/>
      <c r="F44" s="76"/>
      <c r="H44" s="76"/>
      <c r="J44" s="76"/>
      <c r="L44" s="76"/>
      <c r="N44" s="76"/>
      <c r="P44" s="76"/>
    </row>
    <row r="45" spans="2:16" x14ac:dyDescent="0.2">
      <c r="B45" s="76"/>
      <c r="D45" s="76"/>
      <c r="F45" s="76"/>
      <c r="H45" s="76"/>
      <c r="J45" s="76"/>
      <c r="L45" s="76"/>
      <c r="N45" s="76"/>
      <c r="P45" s="76"/>
    </row>
    <row r="46" spans="2:16" x14ac:dyDescent="0.2">
      <c r="B46" s="76"/>
      <c r="D46" s="76"/>
      <c r="F46" s="76"/>
      <c r="H46" s="76"/>
      <c r="J46" s="76"/>
      <c r="L46" s="76"/>
      <c r="N46" s="76"/>
      <c r="P46" s="76"/>
    </row>
    <row r="47" spans="2:16" x14ac:dyDescent="0.2">
      <c r="B47" s="76"/>
      <c r="D47" s="76"/>
      <c r="F47" s="76"/>
      <c r="H47" s="76"/>
      <c r="J47" s="76"/>
      <c r="L47" s="76"/>
      <c r="N47" s="76"/>
      <c r="P47" s="76"/>
    </row>
    <row r="48" spans="2:16" x14ac:dyDescent="0.2">
      <c r="B48" s="76"/>
      <c r="D48" s="76"/>
      <c r="F48" s="76"/>
      <c r="H48" s="76"/>
      <c r="J48" s="76"/>
      <c r="L48" s="76"/>
      <c r="N48" s="76"/>
      <c r="P48" s="76"/>
    </row>
    <row r="49" spans="2:16" x14ac:dyDescent="0.2">
      <c r="B49" s="76"/>
      <c r="D49" s="76"/>
      <c r="F49" s="76"/>
      <c r="H49" s="76"/>
      <c r="J49" s="76"/>
      <c r="L49" s="76"/>
      <c r="N49" s="76"/>
      <c r="P49" s="76"/>
    </row>
    <row r="50" spans="2:16" x14ac:dyDescent="0.2">
      <c r="B50" s="76"/>
      <c r="D50" s="76"/>
      <c r="F50" s="76"/>
      <c r="H50" s="76"/>
      <c r="J50" s="76"/>
      <c r="L50" s="76"/>
      <c r="N50" s="76"/>
      <c r="P50" s="76"/>
    </row>
    <row r="51" spans="2:16" x14ac:dyDescent="0.2">
      <c r="B51" s="76"/>
      <c r="D51" s="76"/>
      <c r="F51" s="76"/>
      <c r="H51" s="76"/>
      <c r="J51" s="76"/>
      <c r="L51" s="76"/>
      <c r="N51" s="76"/>
      <c r="P51" s="76"/>
    </row>
    <row r="52" spans="2:16" x14ac:dyDescent="0.2">
      <c r="B52" s="76"/>
      <c r="D52" s="76"/>
      <c r="F52" s="76"/>
      <c r="H52" s="76"/>
      <c r="J52" s="76"/>
      <c r="L52" s="76"/>
      <c r="N52" s="76"/>
      <c r="P52" s="76"/>
    </row>
    <row r="53" spans="2:16" x14ac:dyDescent="0.2">
      <c r="B53" s="76"/>
      <c r="D53" s="76"/>
      <c r="F53" s="76"/>
      <c r="H53" s="76"/>
      <c r="J53" s="76"/>
      <c r="L53" s="76"/>
      <c r="N53" s="76"/>
      <c r="P53" s="76"/>
    </row>
    <row r="54" spans="2:16" x14ac:dyDescent="0.2">
      <c r="B54" s="76"/>
      <c r="D54" s="76"/>
      <c r="F54" s="76"/>
      <c r="H54" s="76"/>
      <c r="J54" s="76"/>
      <c r="L54" s="76"/>
      <c r="N54" s="76"/>
      <c r="P54" s="76"/>
    </row>
    <row r="55" spans="2:16" x14ac:dyDescent="0.2">
      <c r="B55" s="76"/>
      <c r="D55" s="76"/>
      <c r="F55" s="76"/>
      <c r="H55" s="76"/>
      <c r="J55" s="76"/>
      <c r="L55" s="76"/>
      <c r="N55" s="76"/>
      <c r="P55" s="76"/>
    </row>
    <row r="56" spans="2:16" x14ac:dyDescent="0.2">
      <c r="B56" s="76"/>
      <c r="D56" s="76"/>
      <c r="F56" s="76"/>
      <c r="H56" s="76"/>
      <c r="J56" s="76"/>
      <c r="L56" s="76"/>
      <c r="N56" s="76"/>
      <c r="P56" s="76"/>
    </row>
    <row r="57" spans="2:16" x14ac:dyDescent="0.2">
      <c r="B57" s="76"/>
      <c r="D57" s="76"/>
      <c r="F57" s="76"/>
      <c r="H57" s="76"/>
      <c r="J57" s="76"/>
      <c r="L57" s="76"/>
      <c r="N57" s="76"/>
      <c r="P57" s="76"/>
    </row>
    <row r="58" spans="2:16" x14ac:dyDescent="0.2">
      <c r="B58" s="76"/>
      <c r="D58" s="76"/>
      <c r="F58" s="76"/>
      <c r="H58" s="76"/>
      <c r="J58" s="76"/>
      <c r="L58" s="76"/>
      <c r="N58" s="76"/>
      <c r="P58" s="76"/>
    </row>
    <row r="59" spans="2:16" x14ac:dyDescent="0.2">
      <c r="B59" s="76"/>
      <c r="D59" s="76"/>
      <c r="F59" s="76"/>
      <c r="H59" s="76"/>
      <c r="J59" s="76"/>
      <c r="L59" s="76"/>
      <c r="N59" s="76"/>
      <c r="P59" s="76"/>
    </row>
    <row r="60" spans="2:16" x14ac:dyDescent="0.2">
      <c r="B60" s="76"/>
      <c r="D60" s="76"/>
      <c r="F60" s="76"/>
      <c r="H60" s="76"/>
      <c r="J60" s="76"/>
      <c r="L60" s="76"/>
      <c r="N60" s="76"/>
      <c r="P60" s="76"/>
    </row>
    <row r="61" spans="2:16" x14ac:dyDescent="0.2">
      <c r="B61" s="76"/>
      <c r="D61" s="76"/>
      <c r="F61" s="76"/>
      <c r="H61" s="76"/>
      <c r="J61" s="76"/>
      <c r="L61" s="76"/>
      <c r="N61" s="76"/>
      <c r="P61" s="76"/>
    </row>
    <row r="62" spans="2:16" x14ac:dyDescent="0.2">
      <c r="B62" s="76"/>
      <c r="D62" s="76"/>
      <c r="F62" s="76"/>
      <c r="H62" s="76"/>
      <c r="J62" s="76"/>
      <c r="L62" s="76"/>
      <c r="N62" s="76"/>
      <c r="P62" s="76"/>
    </row>
    <row r="63" spans="2:16" x14ac:dyDescent="0.2">
      <c r="B63" s="76"/>
      <c r="D63" s="76"/>
      <c r="F63" s="76"/>
      <c r="H63" s="76"/>
      <c r="J63" s="76"/>
      <c r="L63" s="76"/>
      <c r="N63" s="76"/>
      <c r="P63" s="76"/>
    </row>
    <row r="64" spans="2:16" x14ac:dyDescent="0.2">
      <c r="B64" s="76"/>
      <c r="D64" s="76"/>
      <c r="F64" s="76"/>
      <c r="H64" s="76"/>
      <c r="J64" s="76"/>
      <c r="L64" s="76"/>
      <c r="N64" s="76"/>
      <c r="P64" s="76"/>
    </row>
    <row r="65" spans="2:16" x14ac:dyDescent="0.2">
      <c r="B65" s="76"/>
      <c r="D65" s="76"/>
      <c r="F65" s="76"/>
      <c r="H65" s="76"/>
      <c r="J65" s="76"/>
      <c r="L65" s="76"/>
      <c r="N65" s="76"/>
      <c r="P65" s="76"/>
    </row>
    <row r="66" spans="2:16" x14ac:dyDescent="0.2">
      <c r="B66" s="76"/>
      <c r="D66" s="76"/>
      <c r="F66" s="76"/>
      <c r="H66" s="76"/>
      <c r="J66" s="76"/>
      <c r="L66" s="76"/>
      <c r="N66" s="76"/>
      <c r="P66" s="76"/>
    </row>
    <row r="67" spans="2:16" x14ac:dyDescent="0.2">
      <c r="B67" s="76"/>
      <c r="D67" s="76"/>
      <c r="F67" s="76"/>
      <c r="H67" s="76"/>
      <c r="J67" s="76"/>
      <c r="L67" s="76"/>
      <c r="N67" s="76"/>
      <c r="P67" s="76"/>
    </row>
    <row r="68" spans="2:16" x14ac:dyDescent="0.2">
      <c r="B68" s="76"/>
      <c r="D68" s="76"/>
      <c r="F68" s="76"/>
      <c r="H68" s="76"/>
      <c r="J68" s="76"/>
      <c r="L68" s="76"/>
      <c r="N68" s="76"/>
      <c r="P68" s="76"/>
    </row>
    <row r="69" spans="2:16" x14ac:dyDescent="0.2">
      <c r="B69" s="76"/>
      <c r="D69" s="76"/>
      <c r="F69" s="76"/>
      <c r="H69" s="76"/>
      <c r="J69" s="76"/>
      <c r="L69" s="76"/>
      <c r="N69" s="76"/>
      <c r="P69" s="76"/>
    </row>
    <row r="70" spans="2:16" x14ac:dyDescent="0.2">
      <c r="B70" s="76"/>
      <c r="D70" s="76"/>
      <c r="F70" s="76"/>
      <c r="H70" s="76"/>
      <c r="J70" s="76"/>
      <c r="L70" s="76"/>
      <c r="N70" s="76"/>
      <c r="P70" s="76"/>
    </row>
    <row r="71" spans="2:16" x14ac:dyDescent="0.2">
      <c r="B71" s="76"/>
      <c r="D71" s="76"/>
      <c r="F71" s="76"/>
      <c r="H71" s="76"/>
      <c r="J71" s="76"/>
      <c r="L71" s="76"/>
      <c r="N71" s="76"/>
      <c r="P71" s="76"/>
    </row>
    <row r="72" spans="2:16" x14ac:dyDescent="0.2">
      <c r="B72" s="76"/>
      <c r="D72" s="76"/>
      <c r="F72" s="76"/>
      <c r="H72" s="76"/>
      <c r="J72" s="76"/>
      <c r="L72" s="76"/>
      <c r="N72" s="76"/>
      <c r="P72" s="76"/>
    </row>
    <row r="73" spans="2:16" x14ac:dyDescent="0.2">
      <c r="B73" s="76"/>
      <c r="D73" s="76"/>
      <c r="F73" s="76"/>
      <c r="H73" s="76"/>
      <c r="J73" s="76"/>
      <c r="L73" s="76"/>
      <c r="N73" s="76"/>
      <c r="P73" s="76"/>
    </row>
    <row r="74" spans="2:16" x14ac:dyDescent="0.2">
      <c r="B74" s="76"/>
      <c r="D74" s="76"/>
      <c r="F74" s="76"/>
      <c r="H74" s="76"/>
      <c r="J74" s="76"/>
      <c r="L74" s="76"/>
      <c r="N74" s="76"/>
      <c r="P74" s="76"/>
    </row>
    <row r="75" spans="2:16" x14ac:dyDescent="0.2">
      <c r="B75" s="76"/>
      <c r="D75" s="76"/>
      <c r="F75" s="76"/>
      <c r="H75" s="76"/>
      <c r="J75" s="76"/>
      <c r="L75" s="76"/>
      <c r="N75" s="76"/>
      <c r="P75" s="76"/>
    </row>
    <row r="76" spans="2:16" x14ac:dyDescent="0.2">
      <c r="B76" s="76"/>
      <c r="D76" s="76"/>
      <c r="F76" s="76"/>
      <c r="H76" s="76"/>
      <c r="J76" s="76"/>
      <c r="L76" s="76"/>
      <c r="N76" s="76"/>
      <c r="P76" s="76"/>
    </row>
    <row r="77" spans="2:16" x14ac:dyDescent="0.2">
      <c r="B77" s="76"/>
      <c r="D77" s="76"/>
      <c r="F77" s="76"/>
      <c r="H77" s="76"/>
      <c r="J77" s="76"/>
      <c r="L77" s="76"/>
      <c r="N77" s="76"/>
      <c r="P77" s="76"/>
    </row>
    <row r="78" spans="2:16" x14ac:dyDescent="0.2">
      <c r="B78" s="76"/>
      <c r="D78" s="76"/>
      <c r="F78" s="76"/>
      <c r="H78" s="76"/>
      <c r="J78" s="76"/>
      <c r="L78" s="76"/>
      <c r="N78" s="76"/>
      <c r="P78" s="76"/>
    </row>
    <row r="79" spans="2:16" x14ac:dyDescent="0.2">
      <c r="B79" s="76"/>
      <c r="D79" s="76"/>
      <c r="F79" s="76"/>
      <c r="H79" s="76"/>
      <c r="J79" s="76"/>
      <c r="L79" s="76"/>
      <c r="N79" s="76"/>
      <c r="P79" s="76"/>
    </row>
    <row r="80" spans="2:16" x14ac:dyDescent="0.2">
      <c r="B80" s="76"/>
      <c r="D80" s="76"/>
      <c r="F80" s="76"/>
      <c r="H80" s="76"/>
      <c r="J80" s="76"/>
      <c r="L80" s="76"/>
      <c r="N80" s="76"/>
      <c r="P80" s="76"/>
    </row>
    <row r="81" spans="2:16" x14ac:dyDescent="0.2">
      <c r="B81" s="76"/>
      <c r="D81" s="76"/>
      <c r="F81" s="76"/>
      <c r="H81" s="76"/>
      <c r="J81" s="76"/>
      <c r="L81" s="76"/>
      <c r="N81" s="76"/>
      <c r="P81" s="76"/>
    </row>
    <row r="82" spans="2:16" x14ac:dyDescent="0.2">
      <c r="B82" s="76"/>
      <c r="D82" s="76"/>
      <c r="F82" s="76"/>
      <c r="H82" s="76"/>
      <c r="J82" s="76"/>
      <c r="L82" s="76"/>
      <c r="N82" s="76"/>
      <c r="P82" s="76"/>
    </row>
    <row r="83" spans="2:16" x14ac:dyDescent="0.2">
      <c r="B83" s="76"/>
      <c r="D83" s="76"/>
      <c r="F83" s="76"/>
      <c r="H83" s="76"/>
      <c r="J83" s="76"/>
      <c r="L83" s="76"/>
      <c r="N83" s="76"/>
      <c r="P83" s="76"/>
    </row>
    <row r="84" spans="2:16" x14ac:dyDescent="0.2">
      <c r="B84" s="76"/>
      <c r="D84" s="76"/>
      <c r="F84" s="76"/>
      <c r="H84" s="76"/>
      <c r="J84" s="76"/>
      <c r="L84" s="76"/>
      <c r="N84" s="76"/>
      <c r="P84" s="76"/>
    </row>
    <row r="85" spans="2:16" x14ac:dyDescent="0.2">
      <c r="B85" s="76"/>
      <c r="D85" s="76"/>
      <c r="F85" s="76"/>
      <c r="H85" s="76"/>
      <c r="J85" s="76"/>
      <c r="L85" s="76"/>
      <c r="N85" s="76"/>
      <c r="P85" s="76"/>
    </row>
  </sheetData>
  <sheetProtection algorithmName="SHA-512" hashValue="GQqSoo8GkXnB4cjRqhAPsdOWd3pX4JPXivEnyYZXlY5DEpacHkuKjnYU/5o+BsyJQMOtDleGSMKEgM27iwrv2w==" saltValue="3A36yAnI3gdfHKh18CWDng==" spinCount="100000" sheet="1" objects="1" scenarios="1"/>
  <mergeCells count="1">
    <mergeCell ref="C3:H3"/>
  </mergeCells>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F477B-1FFE-48C5-B551-9F9F47D7B17B}">
  <dimension ref="A1:N101"/>
  <sheetViews>
    <sheetView showGridLines="0" topLeftCell="A52" zoomScale="115" zoomScaleNormal="115" zoomScaleSheetLayoutView="100" workbookViewId="0">
      <selection activeCell="J80" sqref="J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6"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95</v>
      </c>
      <c r="C4" s="263">
        <f>'Basisgegevens aanvraag'!C10</f>
        <v>0</v>
      </c>
      <c r="D4" s="264"/>
      <c r="E4" s="72"/>
      <c r="F4" s="272"/>
      <c r="G4" s="273"/>
      <c r="H4" s="72"/>
      <c r="I4" s="72"/>
      <c r="J4" s="72"/>
      <c r="K4" s="72"/>
      <c r="L4" s="133"/>
      <c r="M4" s="265"/>
      <c r="N4" s="11"/>
    </row>
    <row r="5" spans="1:14" ht="16" thickBot="1" x14ac:dyDescent="0.25">
      <c r="A5" s="14"/>
      <c r="B5" s="1" t="s">
        <v>40</v>
      </c>
      <c r="C5" s="268" t="str">
        <f>'Basisgegevens aanvraag'!D10</f>
        <v>[maak keuze]</v>
      </c>
      <c r="D5" s="269"/>
      <c r="E5" s="72"/>
      <c r="F5" s="272"/>
      <c r="G5" s="273"/>
      <c r="H5" s="72"/>
      <c r="I5" s="72"/>
      <c r="J5" s="72"/>
      <c r="K5" s="72"/>
      <c r="L5" s="133"/>
      <c r="M5" s="265"/>
      <c r="N5" s="11"/>
    </row>
    <row r="6" spans="1:14" ht="19.25" customHeight="1"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16" thickBot="1" x14ac:dyDescent="0.25">
      <c r="A8" s="4"/>
      <c r="B8" s="18"/>
      <c r="C8" s="137"/>
      <c r="D8" s="34"/>
      <c r="E8" s="34"/>
      <c r="F8" s="34"/>
      <c r="G8" s="34"/>
      <c r="H8" s="34"/>
      <c r="I8" s="34"/>
      <c r="J8" s="34"/>
      <c r="K8" s="34"/>
      <c r="L8" s="138"/>
      <c r="M8" s="137"/>
      <c r="N8" s="11"/>
    </row>
    <row r="9" spans="1:14" ht="24.75" customHeight="1" thickBot="1" x14ac:dyDescent="0.25">
      <c r="A9" s="4"/>
      <c r="B9" s="260" t="s">
        <v>2</v>
      </c>
      <c r="C9" s="260"/>
      <c r="D9" s="256" t="s">
        <v>33</v>
      </c>
      <c r="E9" s="256"/>
      <c r="F9" s="72"/>
      <c r="G9" s="72"/>
      <c r="H9" s="72"/>
      <c r="I9" s="72"/>
      <c r="J9" s="72"/>
      <c r="K9" s="72"/>
      <c r="L9" s="72"/>
      <c r="M9" s="29"/>
      <c r="N9" s="29"/>
    </row>
    <row r="10" spans="1:14" ht="16" thickBot="1" x14ac:dyDescent="0.25">
      <c r="A10" s="14"/>
      <c r="B10" s="15"/>
      <c r="C10" s="15"/>
      <c r="D10" s="40"/>
      <c r="E10" s="40"/>
      <c r="F10" s="40"/>
      <c r="G10" s="40"/>
      <c r="H10" s="40"/>
      <c r="I10" s="40"/>
      <c r="J10" s="40"/>
      <c r="K10" s="40"/>
      <c r="L10" s="15"/>
      <c r="M10" s="40"/>
      <c r="N10" s="11"/>
    </row>
    <row r="11" spans="1:14" ht="16"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142"/>
    </row>
    <row r="12" spans="1:14" ht="33" customHeight="1" x14ac:dyDescent="0.2">
      <c r="A12" s="7"/>
      <c r="B12" s="99"/>
      <c r="C12" s="8"/>
      <c r="D12" s="8"/>
      <c r="E12" s="8"/>
      <c r="F12" s="255" t="s">
        <v>55</v>
      </c>
      <c r="G12" s="255"/>
      <c r="H12" s="89"/>
      <c r="I12" s="255" t="s">
        <v>5</v>
      </c>
      <c r="J12" s="255"/>
      <c r="K12" s="89"/>
      <c r="L12" s="255" t="s">
        <v>6</v>
      </c>
      <c r="M12" s="255"/>
      <c r="N12" s="9"/>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12"/>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3"/>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27"/>
    </row>
    <row r="29" spans="1:14" ht="16" thickBot="1" x14ac:dyDescent="0.25">
      <c r="A29" s="4"/>
      <c r="B29" s="18"/>
      <c r="C29" s="18"/>
      <c r="D29" s="18"/>
      <c r="E29" s="18"/>
      <c r="F29" s="26"/>
      <c r="G29" s="28"/>
      <c r="H29" s="29"/>
      <c r="I29" s="30"/>
      <c r="J29" s="28"/>
      <c r="K29" s="18"/>
      <c r="L29" s="18"/>
      <c r="M29" s="18"/>
      <c r="N29" s="18"/>
    </row>
    <row r="30" spans="1:14" x14ac:dyDescent="0.2">
      <c r="A30" s="4" t="s">
        <v>14</v>
      </c>
      <c r="B30" s="103" t="s">
        <v>15</v>
      </c>
      <c r="C30" s="103"/>
      <c r="D30" s="31"/>
      <c r="E30" s="31"/>
      <c r="F30" s="31"/>
      <c r="G30" s="31"/>
      <c r="H30" s="31"/>
      <c r="I30" s="31"/>
      <c r="J30" s="31"/>
      <c r="K30" s="31"/>
      <c r="L30" s="103"/>
      <c r="M30" s="32"/>
      <c r="N30" s="33"/>
    </row>
    <row r="31" spans="1:14" ht="33" customHeight="1"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2"/>
    </row>
    <row r="33" spans="1:14" x14ac:dyDescent="0.2">
      <c r="A33" s="4"/>
      <c r="B33" s="261"/>
      <c r="C33" s="262"/>
      <c r="D33" s="148"/>
      <c r="E33" s="37"/>
      <c r="F33" s="149"/>
      <c r="G33" s="146">
        <f>D33*F33</f>
        <v>0</v>
      </c>
      <c r="H33" s="37"/>
      <c r="I33" s="149"/>
      <c r="J33" s="146">
        <f>D33*I33</f>
        <v>0</v>
      </c>
      <c r="K33" s="37"/>
      <c r="L33" s="149">
        <v>1</v>
      </c>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134"/>
    </row>
    <row r="40" spans="1:14" x14ac:dyDescent="0.2">
      <c r="A40" s="14"/>
      <c r="B40" s="261"/>
      <c r="C40" s="262"/>
      <c r="D40" s="148"/>
      <c r="E40" s="37"/>
      <c r="F40" s="149"/>
      <c r="G40" s="146">
        <f t="shared" si="3"/>
        <v>0</v>
      </c>
      <c r="H40" s="37"/>
      <c r="I40" s="149"/>
      <c r="J40" s="146">
        <f t="shared" si="4"/>
        <v>0</v>
      </c>
      <c r="K40" s="37"/>
      <c r="L40" s="149"/>
      <c r="M40" s="13">
        <f t="shared" si="5"/>
        <v>0</v>
      </c>
      <c r="N40" s="73"/>
    </row>
    <row r="41" spans="1:14" ht="16" thickBot="1" x14ac:dyDescent="0.25">
      <c r="A41" s="14"/>
      <c r="B41" s="15"/>
      <c r="C41" s="15"/>
      <c r="D41" s="35"/>
      <c r="E41" s="35"/>
      <c r="F41" s="36"/>
      <c r="G41" s="13"/>
      <c r="H41" s="35"/>
      <c r="I41" s="36"/>
      <c r="J41" s="13"/>
      <c r="K41" s="37"/>
      <c r="L41" s="36"/>
      <c r="M41" s="13"/>
      <c r="N41" s="7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44"/>
    </row>
    <row r="43" spans="1:14" ht="16" thickBot="1" x14ac:dyDescent="0.25">
      <c r="A43" s="4"/>
      <c r="B43" s="15"/>
      <c r="C43" s="15"/>
      <c r="D43" s="40"/>
      <c r="E43" s="40"/>
      <c r="F43" s="40"/>
      <c r="G43" s="40"/>
      <c r="H43" s="40"/>
      <c r="I43" s="40"/>
      <c r="J43" s="40"/>
      <c r="K43" s="40"/>
      <c r="L43" s="15"/>
      <c r="M43" s="40"/>
      <c r="N43" s="11"/>
    </row>
    <row r="44" spans="1:14" x14ac:dyDescent="0.2">
      <c r="A44" s="4" t="s">
        <v>20</v>
      </c>
      <c r="B44" s="103" t="s">
        <v>21</v>
      </c>
      <c r="C44" s="5"/>
      <c r="D44" s="5"/>
      <c r="E44" s="5"/>
      <c r="F44" s="5"/>
      <c r="G44" s="5"/>
      <c r="H44" s="5"/>
      <c r="I44" s="5"/>
      <c r="J44" s="5"/>
      <c r="K44" s="5"/>
      <c r="L44" s="5"/>
      <c r="M44" s="5"/>
      <c r="N44" s="75"/>
    </row>
    <row r="45" spans="1:14" ht="33" customHeight="1"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12"/>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c r="H49" s="15"/>
      <c r="I49" s="15"/>
      <c r="J49" s="144"/>
      <c r="K49" s="15"/>
      <c r="L49" s="15"/>
      <c r="M49" s="144"/>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43"/>
    </row>
    <row r="54" spans="1:14" x14ac:dyDescent="0.2">
      <c r="A54" s="14"/>
      <c r="B54" s="262"/>
      <c r="C54" s="262"/>
      <c r="D54" s="262"/>
      <c r="E54" s="11"/>
      <c r="F54" s="133"/>
      <c r="G54" s="144">
        <v>0</v>
      </c>
      <c r="H54" s="133"/>
      <c r="I54" s="133"/>
      <c r="J54" s="144">
        <v>0</v>
      </c>
      <c r="K54" s="133"/>
      <c r="L54" s="133"/>
      <c r="M54" s="144">
        <v>0</v>
      </c>
      <c r="N54" s="73"/>
    </row>
    <row r="55" spans="1:14" ht="16" thickBot="1" x14ac:dyDescent="0.25">
      <c r="A55" s="14"/>
      <c r="B55" s="15"/>
      <c r="C55" s="15"/>
      <c r="D55" s="40"/>
      <c r="E55" s="40"/>
      <c r="F55" s="15"/>
      <c r="G55" s="42"/>
      <c r="H55" s="40"/>
      <c r="I55" s="15"/>
      <c r="J55" s="42"/>
      <c r="K55" s="40"/>
      <c r="L55" s="15"/>
      <c r="M55" s="42"/>
      <c r="N55" s="43"/>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44"/>
    </row>
    <row r="57" spans="1:14" ht="16" thickBot="1" x14ac:dyDescent="0.25">
      <c r="A57" s="4"/>
      <c r="B57" s="18"/>
      <c r="C57" s="18"/>
      <c r="D57" s="34"/>
      <c r="E57" s="34"/>
      <c r="F57" s="34"/>
      <c r="G57" s="34"/>
      <c r="H57" s="34"/>
      <c r="I57" s="34"/>
      <c r="J57" s="34"/>
      <c r="K57" s="34"/>
      <c r="L57" s="18"/>
      <c r="M57" s="34"/>
      <c r="N57" s="11"/>
    </row>
    <row r="58" spans="1:14" x14ac:dyDescent="0.2">
      <c r="A58" s="4" t="s">
        <v>23</v>
      </c>
      <c r="B58" s="103" t="s">
        <v>24</v>
      </c>
      <c r="C58" s="103"/>
      <c r="D58" s="41"/>
      <c r="E58" s="41"/>
      <c r="F58" s="41"/>
      <c r="G58" s="41"/>
      <c r="H58" s="41"/>
      <c r="I58" s="41"/>
      <c r="J58" s="41"/>
      <c r="K58" s="41"/>
      <c r="L58" s="5"/>
      <c r="M58" s="41"/>
      <c r="N58" s="6"/>
    </row>
    <row r="59" spans="1:14" ht="33.75" customHeight="1"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12"/>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c r="H62" s="72"/>
      <c r="I62" s="15"/>
      <c r="J62" s="144"/>
      <c r="K62" s="72"/>
      <c r="L62" s="15"/>
      <c r="M62" s="144"/>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3"/>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4"/>
    </row>
    <row r="71" spans="1:14" x14ac:dyDescent="0.2">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7"/>
    </row>
    <row r="73" spans="1:14" x14ac:dyDescent="0.2">
      <c r="A73" s="4" t="s">
        <v>25</v>
      </c>
      <c r="B73" s="48" t="s">
        <v>26</v>
      </c>
      <c r="C73" s="48"/>
      <c r="D73" s="48"/>
      <c r="E73" s="48"/>
      <c r="F73" s="48"/>
      <c r="G73" s="48"/>
      <c r="H73" s="48"/>
      <c r="I73" s="48"/>
      <c r="J73" s="48"/>
      <c r="K73" s="48"/>
      <c r="L73" s="48"/>
      <c r="M73" s="48"/>
      <c r="N73" s="49"/>
    </row>
    <row r="74" spans="1:14" ht="33.75" customHeight="1" x14ac:dyDescent="0.2">
      <c r="A74" s="4"/>
      <c r="B74" s="18"/>
      <c r="C74" s="15"/>
      <c r="D74" s="34"/>
      <c r="E74" s="40"/>
      <c r="F74" s="255" t="s">
        <v>55</v>
      </c>
      <c r="G74" s="255"/>
      <c r="H74" s="89"/>
      <c r="I74" s="255" t="s">
        <v>5</v>
      </c>
      <c r="J74" s="255"/>
      <c r="K74" s="89"/>
      <c r="L74" s="255" t="s">
        <v>6</v>
      </c>
      <c r="M74" s="255"/>
      <c r="N74" s="50"/>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x14ac:dyDescent="0.2">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52"/>
    </row>
    <row r="89" spans="1:14" ht="16" thickBot="1" x14ac:dyDescent="0.25">
      <c r="A89" s="4"/>
      <c r="B89" s="68"/>
      <c r="C89" s="68"/>
      <c r="D89" s="68"/>
      <c r="E89" s="25"/>
      <c r="F89" s="30"/>
      <c r="G89" s="69"/>
      <c r="H89" s="70"/>
      <c r="I89" s="30"/>
      <c r="J89" s="69"/>
      <c r="K89" s="70"/>
      <c r="L89" s="30"/>
      <c r="M89" s="69"/>
      <c r="N89" s="71"/>
    </row>
    <row r="90" spans="1:14" x14ac:dyDescent="0.2">
      <c r="A90" s="4"/>
      <c r="B90" s="18"/>
      <c r="C90" s="18"/>
      <c r="D90" s="34"/>
      <c r="E90" s="34"/>
      <c r="F90" s="51"/>
      <c r="G90" s="57"/>
      <c r="H90" s="58"/>
      <c r="I90" s="51"/>
      <c r="J90" s="57"/>
      <c r="K90" s="58"/>
      <c r="L90" s="51"/>
      <c r="M90" s="57"/>
      <c r="N90" s="18"/>
    </row>
    <row r="91" spans="1:14" x14ac:dyDescent="0.2">
      <c r="A91" s="14"/>
      <c r="B91" s="15"/>
      <c r="C91" s="15"/>
      <c r="D91" s="40"/>
      <c r="E91" s="40"/>
      <c r="F91" s="40"/>
      <c r="G91" s="40"/>
      <c r="H91" s="40"/>
      <c r="I91" s="40"/>
      <c r="J91" s="40"/>
      <c r="K91" s="40"/>
      <c r="L91" s="15"/>
      <c r="M91" s="125"/>
      <c r="N91" s="11"/>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row r="101" spans="2:14" x14ac:dyDescent="0.2">
      <c r="B101" s="128"/>
      <c r="C101" s="128"/>
      <c r="D101" s="129"/>
      <c r="E101" s="129"/>
      <c r="F101" s="129"/>
      <c r="G101" s="129"/>
      <c r="H101" s="129"/>
      <c r="I101" s="129"/>
      <c r="J101" s="129"/>
      <c r="K101" s="129"/>
      <c r="L101" s="128"/>
      <c r="M101" s="129"/>
      <c r="N101" s="127"/>
    </row>
  </sheetData>
  <sheetProtection algorithmName="SHA-512" hashValue="tIv8pPNul8FJP4LKdv+sTci/ZFPKL3IlxRcDj/DyZ0wu7Y1XcVTTobKcKj9GQB0gx3wiHlvxR1QByrqJo6H7Cw==" saltValue="xtDSvhfASI+XaZxZ4l1wZA==" spinCount="100000" sheet="1" objects="1" scenarios="1"/>
  <mergeCells count="49">
    <mergeCell ref="B66:D66"/>
    <mergeCell ref="M2:M7"/>
    <mergeCell ref="B11:L11"/>
    <mergeCell ref="L12:M12"/>
    <mergeCell ref="L31:M31"/>
    <mergeCell ref="L45:M45"/>
    <mergeCell ref="F45:G45"/>
    <mergeCell ref="B34:C34"/>
    <mergeCell ref="B35:C35"/>
    <mergeCell ref="B36:C36"/>
    <mergeCell ref="C2:D2"/>
    <mergeCell ref="F2:G6"/>
    <mergeCell ref="C5:D5"/>
    <mergeCell ref="F31:G31"/>
    <mergeCell ref="I45:J45"/>
    <mergeCell ref="I31:J31"/>
    <mergeCell ref="B33:C33"/>
    <mergeCell ref="C4:D4"/>
    <mergeCell ref="I74:J74"/>
    <mergeCell ref="B68:D68"/>
    <mergeCell ref="L74:M74"/>
    <mergeCell ref="B51:D51"/>
    <mergeCell ref="B52:D52"/>
    <mergeCell ref="L59:M59"/>
    <mergeCell ref="B62:D62"/>
    <mergeCell ref="F59:G59"/>
    <mergeCell ref="I59:J59"/>
    <mergeCell ref="B61:D61"/>
    <mergeCell ref="B67:D67"/>
    <mergeCell ref="F74:G74"/>
    <mergeCell ref="B64:D64"/>
    <mergeCell ref="B65:D65"/>
    <mergeCell ref="B63:D63"/>
    <mergeCell ref="B39:C39"/>
    <mergeCell ref="B40:C40"/>
    <mergeCell ref="B37:C37"/>
    <mergeCell ref="B38:C38"/>
    <mergeCell ref="B53:D53"/>
    <mergeCell ref="B54:D54"/>
    <mergeCell ref="B48:D48"/>
    <mergeCell ref="B49:D49"/>
    <mergeCell ref="B50:D50"/>
    <mergeCell ref="B47:D47"/>
    <mergeCell ref="F12:G12"/>
    <mergeCell ref="I12:J12"/>
    <mergeCell ref="D9:E9"/>
    <mergeCell ref="C3:D3"/>
    <mergeCell ref="C6:D6"/>
    <mergeCell ref="B9:C9"/>
  </mergeCells>
  <conditionalFormatting sqref="B11">
    <cfRule type="cellIs" dxfId="39" priority="3" stopIfTrue="1" operator="equal">
      <formula>"Kies eerst uw systematiek voor de berekening van de subsidiabele kosten"</formula>
    </cfRule>
  </conditionalFormatting>
  <conditionalFormatting sqref="F27">
    <cfRule type="cellIs" dxfId="38" priority="1" stopIfTrue="1" operator="equal">
      <formula>"Opslag algemene kosten (50%)"</formula>
    </cfRule>
  </conditionalFormatting>
  <conditionalFormatting sqref="I27">
    <cfRule type="cellIs" dxfId="37" priority="2" stopIfTrue="1" operator="equal">
      <formula>"Opslag algemene kosten (50%)"</formula>
    </cfRule>
  </conditionalFormatting>
  <conditionalFormatting sqref="L27">
    <cfRule type="cellIs" dxfId="36" priority="4" stopIfTrue="1" operator="equal">
      <formula>"Opslag algemene kosten (50%)"</formula>
    </cfRule>
  </conditionalFormatting>
  <dataValidations disablePrompts="1" xWindow="360" yWindow="490"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3CA30BE1-46CB-4F1E-8A51-65B5AEB1009E}"/>
  </dataValidations>
  <pageMargins left="0.70866141732283472" right="0.70866141732283472" top="0.74803149606299213" bottom="0.74803149606299213" header="0.31496062992125984" footer="0.31496062992125984"/>
  <pageSetup paperSize="9" scale="71" orientation="landscape" r:id="rId1"/>
  <extLst>
    <ext xmlns:x14="http://schemas.microsoft.com/office/spreadsheetml/2009/9/main" uri="{CCE6A557-97BC-4b89-ADB6-D9C93CAAB3DF}">
      <x14:dataValidations xmlns:xm="http://schemas.microsoft.com/office/excel/2006/main" disablePrompts="1" xWindow="360" yWindow="490" count="1">
        <x14:dataValidation type="list" allowBlank="1" showErrorMessage="1" errorTitle="Onjuiste invoer" error="Maak een keuze tussen de integrale kostensystematiek, de loonkosten plus vaste opslag-systematiek of de vaste uurtarief-systematiek." xr:uid="{8E8385E0-7A0D-49DE-BB04-BC2C811E96BB}">
          <x14:formula1>
            <xm:f>Werkblad!$A$1:$A$4</xm:f>
          </x14:formula1>
          <xm:sqref>D9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F805C-D720-4C25-9A99-6BEFB59C5B19}">
  <dimension ref="A1:N99"/>
  <sheetViews>
    <sheetView showGridLines="0" topLeftCell="A58" zoomScale="130" zoomScaleNormal="130" workbookViewId="0">
      <selection activeCell="G80" sqref="G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96</v>
      </c>
      <c r="C4" s="263">
        <f>'Basisgegevens aanvraag'!C11</f>
        <v>0</v>
      </c>
      <c r="D4" s="264"/>
      <c r="E4" s="72"/>
      <c r="F4" s="272"/>
      <c r="G4" s="273"/>
      <c r="H4" s="72"/>
      <c r="I4" s="72"/>
      <c r="J4" s="72"/>
      <c r="K4" s="72"/>
      <c r="L4" s="133"/>
      <c r="M4" s="265"/>
      <c r="N4" s="11"/>
    </row>
    <row r="5" spans="1:14" ht="19.25" customHeight="1" thickBot="1" x14ac:dyDescent="0.25">
      <c r="A5" s="14"/>
      <c r="B5" s="1" t="s">
        <v>40</v>
      </c>
      <c r="C5" s="268" t="str">
        <f>'Basisgegevens aanvraag'!D11</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26.25" customHeight="1"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sheetData>
  <sheetProtection algorithmName="SHA-512" hashValue="e/PXdiXJF+xTYmtNSKed1X/9pcUkGL/fLWjCKrOXGAbJJ+oqRO20aQrOmbltqh+1N+qoLsW1Hlr4/PTj0UwYag==" saltValue="ta8NcG7stbivtL1d3BUP5Q==" spinCount="100000" sheet="1" objects="1" scenarios="1"/>
  <mergeCells count="49">
    <mergeCell ref="B61:D61"/>
    <mergeCell ref="B68:D68"/>
    <mergeCell ref="B65:D65"/>
    <mergeCell ref="B66:D66"/>
    <mergeCell ref="B67:D67"/>
    <mergeCell ref="B62:D62"/>
    <mergeCell ref="B63:D63"/>
    <mergeCell ref="B64:D64"/>
    <mergeCell ref="B35:C35"/>
    <mergeCell ref="B36:C36"/>
    <mergeCell ref="B37:C37"/>
    <mergeCell ref="B38:C38"/>
    <mergeCell ref="B39:C39"/>
    <mergeCell ref="M2:M7"/>
    <mergeCell ref="C6:D6"/>
    <mergeCell ref="B34:C34"/>
    <mergeCell ref="B33:C33"/>
    <mergeCell ref="B9:C9"/>
    <mergeCell ref="D9:E9"/>
    <mergeCell ref="B11:L11"/>
    <mergeCell ref="F12:G12"/>
    <mergeCell ref="C2:D2"/>
    <mergeCell ref="C3:D3"/>
    <mergeCell ref="C4:D4"/>
    <mergeCell ref="C5:D5"/>
    <mergeCell ref="F2:G6"/>
    <mergeCell ref="I12:J12"/>
    <mergeCell ref="L12:M12"/>
    <mergeCell ref="F31:G31"/>
    <mergeCell ref="I31:J31"/>
    <mergeCell ref="L31:M31"/>
    <mergeCell ref="F74:G74"/>
    <mergeCell ref="I74:J74"/>
    <mergeCell ref="L74:M74"/>
    <mergeCell ref="L59:M59"/>
    <mergeCell ref="F59:G59"/>
    <mergeCell ref="I59:J59"/>
    <mergeCell ref="B40:C40"/>
    <mergeCell ref="F45:G45"/>
    <mergeCell ref="I45:J45"/>
    <mergeCell ref="L45:M45"/>
    <mergeCell ref="B54:D54"/>
    <mergeCell ref="B47:D47"/>
    <mergeCell ref="B48:D48"/>
    <mergeCell ref="B50:D50"/>
    <mergeCell ref="B51:D51"/>
    <mergeCell ref="B52:D52"/>
    <mergeCell ref="B53:D53"/>
    <mergeCell ref="B49:D49"/>
  </mergeCells>
  <conditionalFormatting sqref="B11">
    <cfRule type="cellIs" dxfId="35" priority="3" stopIfTrue="1" operator="equal">
      <formula>"Kies eerst uw systematiek voor de berekening van de subsidiabele kosten"</formula>
    </cfRule>
  </conditionalFormatting>
  <conditionalFormatting sqref="F27">
    <cfRule type="cellIs" dxfId="34" priority="1" stopIfTrue="1" operator="equal">
      <formula>"Opslag algemene kosten (50%)"</formula>
    </cfRule>
  </conditionalFormatting>
  <conditionalFormatting sqref="I27">
    <cfRule type="cellIs" dxfId="33" priority="2" stopIfTrue="1" operator="equal">
      <formula>"Opslag algemene kosten (50%)"</formula>
    </cfRule>
  </conditionalFormatting>
  <conditionalFormatting sqref="L27">
    <cfRule type="cellIs" dxfId="32"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42D4F16B-4A65-45D3-9444-1ECC78EBA7A2}"/>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81EA0918-FFFB-4667-AACC-9120D28B0DBD}">
          <x14:formula1>
            <xm:f>Werkblad!$A$1:$A$4</xm:f>
          </x14:formula1>
          <xm:sqref>D9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13C16-51CE-419C-B1BE-3160D2CA8944}">
  <dimension ref="A1:N100"/>
  <sheetViews>
    <sheetView showGridLines="0" topLeftCell="A57" zoomScaleNormal="100" workbookViewId="0">
      <selection activeCell="J80" sqref="J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97</v>
      </c>
      <c r="C4" s="263">
        <f>'Basisgegevens aanvraag'!C12</f>
        <v>0</v>
      </c>
      <c r="D4" s="264"/>
      <c r="E4" s="72"/>
      <c r="F4" s="272"/>
      <c r="G4" s="273"/>
      <c r="H4" s="72"/>
      <c r="I4" s="72"/>
      <c r="J4" s="72"/>
      <c r="K4" s="72"/>
      <c r="L4" s="133"/>
      <c r="M4" s="265"/>
      <c r="N4" s="11"/>
    </row>
    <row r="5" spans="1:14" ht="19.25" customHeight="1" thickBot="1" x14ac:dyDescent="0.25">
      <c r="A5" s="14"/>
      <c r="B5" s="1" t="s">
        <v>40</v>
      </c>
      <c r="C5" s="268" t="str">
        <f>'Basisgegevens aanvraag'!D12</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15"/>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izGtH9nfXhQU0PvzcLgd5WNYec4W67KA3a96Muu0SGyj+omeRgaVbxljmqLXXvrJMkp753gcyH7qB8CxYrZa4Q==" saltValue="eQrfIR2U6Og7rCNZHezYUQ==" spinCount="100000" sheet="1" objects="1" scenarios="1"/>
  <mergeCells count="49">
    <mergeCell ref="M2:M7"/>
    <mergeCell ref="C6:D6"/>
    <mergeCell ref="C2:D2"/>
    <mergeCell ref="C3:D3"/>
    <mergeCell ref="C4:D4"/>
    <mergeCell ref="C5:D5"/>
    <mergeCell ref="F2:G6"/>
    <mergeCell ref="B34:C34"/>
    <mergeCell ref="B33:C33"/>
    <mergeCell ref="B9:C9"/>
    <mergeCell ref="D9:E9"/>
    <mergeCell ref="B11:L11"/>
    <mergeCell ref="F12:G12"/>
    <mergeCell ref="I12:J12"/>
    <mergeCell ref="L12:M12"/>
    <mergeCell ref="F31:G31"/>
    <mergeCell ref="I31:J31"/>
    <mergeCell ref="L31:M31"/>
    <mergeCell ref="B49:D49"/>
    <mergeCell ref="B35:C35"/>
    <mergeCell ref="B36:C36"/>
    <mergeCell ref="B37:C37"/>
    <mergeCell ref="B38:C38"/>
    <mergeCell ref="B39:C39"/>
    <mergeCell ref="B40:C40"/>
    <mergeCell ref="B47:D47"/>
    <mergeCell ref="B48:D48"/>
    <mergeCell ref="F45:G45"/>
    <mergeCell ref="I45:J45"/>
    <mergeCell ref="L45:M45"/>
    <mergeCell ref="F59:G59"/>
    <mergeCell ref="I59:J59"/>
    <mergeCell ref="L59:M59"/>
    <mergeCell ref="B50:D50"/>
    <mergeCell ref="B51:D51"/>
    <mergeCell ref="B52:D52"/>
    <mergeCell ref="B53:D53"/>
    <mergeCell ref="B54:D54"/>
    <mergeCell ref="I74:J74"/>
    <mergeCell ref="L74:M74"/>
    <mergeCell ref="B61:D61"/>
    <mergeCell ref="B62:D62"/>
    <mergeCell ref="B63:D63"/>
    <mergeCell ref="B65:D65"/>
    <mergeCell ref="B66:D66"/>
    <mergeCell ref="B67:D67"/>
    <mergeCell ref="B68:D68"/>
    <mergeCell ref="F74:G74"/>
    <mergeCell ref="B64:D64"/>
  </mergeCells>
  <conditionalFormatting sqref="B11">
    <cfRule type="cellIs" dxfId="31" priority="3" stopIfTrue="1" operator="equal">
      <formula>"Kies eerst uw systematiek voor de berekening van de subsidiabele kosten"</formula>
    </cfRule>
  </conditionalFormatting>
  <conditionalFormatting sqref="F27">
    <cfRule type="cellIs" dxfId="30" priority="1" stopIfTrue="1" operator="equal">
      <formula>"Opslag algemene kosten (50%)"</formula>
    </cfRule>
  </conditionalFormatting>
  <conditionalFormatting sqref="I27">
    <cfRule type="cellIs" dxfId="29" priority="2" stopIfTrue="1" operator="equal">
      <formula>"Opslag algemene kosten (50%)"</formula>
    </cfRule>
  </conditionalFormatting>
  <conditionalFormatting sqref="L27">
    <cfRule type="cellIs" dxfId="28"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49498C3E-B0A9-4BA5-9AD5-CD6BDA5915C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EB0DB152-E7FD-4ECB-B81B-B707F9A703A5}">
          <x14:formula1>
            <xm:f>Werkblad!$A$1:$A$4</xm:f>
          </x14:formula1>
          <xm:sqref>D9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B060C-8A91-4E0C-A899-6C0159A52EC0}">
  <dimension ref="A1:N100"/>
  <sheetViews>
    <sheetView showGridLines="0" topLeftCell="D54" zoomScaleNormal="100" workbookViewId="0">
      <selection activeCell="M80" sqref="M80"/>
    </sheetView>
  </sheetViews>
  <sheetFormatPr baseColWidth="10" defaultColWidth="9.33203125" defaultRowHeight="15" x14ac:dyDescent="0.2"/>
  <cols>
    <col min="1" max="1" width="4.33203125" style="126" customWidth="1"/>
    <col min="2" max="2" width="27.5" style="130" customWidth="1"/>
    <col min="3" max="3" width="19.5" style="130" customWidth="1"/>
    <col min="4" max="4" width="14.6640625" style="131" customWidth="1"/>
    <col min="5" max="5" width="11.33203125" style="131" customWidth="1"/>
    <col min="6" max="6" width="15" style="131" customWidth="1"/>
    <col min="7" max="7" width="11.6640625" style="131" customWidth="1"/>
    <col min="8" max="8" width="11.33203125" style="131" customWidth="1"/>
    <col min="9" max="9" width="15" style="131" customWidth="1"/>
    <col min="10" max="10" width="11.6640625" style="131" customWidth="1"/>
    <col min="11" max="11" width="11.33203125" style="131" customWidth="1"/>
    <col min="12" max="12" width="15" style="130" customWidth="1"/>
    <col min="13" max="13" width="11.6640625" style="131" customWidth="1"/>
    <col min="14" max="14" width="4.33203125" style="132" customWidth="1"/>
  </cols>
  <sheetData>
    <row r="1" spans="1:14" ht="16" thickBot="1" x14ac:dyDescent="0.25">
      <c r="N1" s="132" t="s">
        <v>57</v>
      </c>
    </row>
    <row r="2" spans="1:14" ht="15.75" customHeight="1" thickBot="1" x14ac:dyDescent="0.25">
      <c r="A2" s="14"/>
      <c r="B2" s="1" t="s">
        <v>0</v>
      </c>
      <c r="C2" s="268">
        <f>'Basisgegevens aanvraag'!C5</f>
        <v>0</v>
      </c>
      <c r="D2" s="269"/>
      <c r="E2" s="72"/>
      <c r="F2" s="270" t="s">
        <v>92</v>
      </c>
      <c r="G2" s="271"/>
      <c r="H2" s="72"/>
      <c r="I2" s="72"/>
      <c r="J2" s="72"/>
      <c r="K2" s="72"/>
      <c r="L2" s="133"/>
      <c r="M2" s="265"/>
      <c r="N2" s="11"/>
    </row>
    <row r="3" spans="1:14" ht="16" thickBot="1" x14ac:dyDescent="0.25">
      <c r="A3" s="14"/>
      <c r="B3" s="1" t="s">
        <v>59</v>
      </c>
      <c r="C3" s="257">
        <f>'Basisgegevens aanvraag'!C3</f>
        <v>0</v>
      </c>
      <c r="D3" s="258"/>
      <c r="E3" s="72"/>
      <c r="F3" s="272"/>
      <c r="G3" s="273"/>
      <c r="H3" s="72"/>
      <c r="I3" s="72"/>
      <c r="J3" s="72"/>
      <c r="K3" s="72"/>
      <c r="L3" s="133"/>
      <c r="M3" s="265"/>
      <c r="N3" s="11"/>
    </row>
    <row r="4" spans="1:14" ht="16" thickBot="1" x14ac:dyDescent="0.25">
      <c r="A4" s="14"/>
      <c r="B4" s="1" t="s">
        <v>98</v>
      </c>
      <c r="C4" s="263">
        <f>'Basisgegevens aanvraag'!C13</f>
        <v>0</v>
      </c>
      <c r="D4" s="264"/>
      <c r="E4" s="72"/>
      <c r="F4" s="272"/>
      <c r="G4" s="273"/>
      <c r="H4" s="72"/>
      <c r="I4" s="72"/>
      <c r="J4" s="72"/>
      <c r="K4" s="72"/>
      <c r="L4" s="133"/>
      <c r="M4" s="265"/>
      <c r="N4" s="11"/>
    </row>
    <row r="5" spans="1:14" ht="19.25" customHeight="1" thickBot="1" x14ac:dyDescent="0.25">
      <c r="A5" s="14"/>
      <c r="B5" s="1" t="s">
        <v>40</v>
      </c>
      <c r="C5" s="268" t="str">
        <f>'Basisgegevens aanvraag'!D13</f>
        <v>[maak keuze]</v>
      </c>
      <c r="D5" s="269"/>
      <c r="E5" s="72"/>
      <c r="F5" s="272"/>
      <c r="G5" s="273"/>
      <c r="H5" s="72"/>
      <c r="I5" s="72"/>
      <c r="J5" s="72"/>
      <c r="K5" s="72"/>
      <c r="L5" s="133"/>
      <c r="M5" s="265"/>
      <c r="N5" s="11"/>
    </row>
    <row r="6" spans="1:14" ht="16" thickBot="1" x14ac:dyDescent="0.25">
      <c r="A6" s="4"/>
      <c r="B6" s="102"/>
      <c r="C6" s="259"/>
      <c r="D6" s="259"/>
      <c r="E6" s="72"/>
      <c r="F6" s="274"/>
      <c r="G6" s="275"/>
      <c r="H6" s="72"/>
      <c r="I6" s="72"/>
      <c r="J6" s="72"/>
      <c r="K6" s="72"/>
      <c r="L6" s="29"/>
      <c r="M6" s="265"/>
      <c r="N6" s="11"/>
    </row>
    <row r="7" spans="1:14" x14ac:dyDescent="0.2">
      <c r="A7" s="4"/>
      <c r="B7" s="18"/>
      <c r="C7" s="18"/>
      <c r="D7" s="76"/>
      <c r="E7" s="76"/>
      <c r="F7" s="136"/>
      <c r="G7" s="136"/>
      <c r="H7" s="76"/>
      <c r="I7" s="57"/>
      <c r="J7" s="76"/>
      <c r="K7" s="76"/>
      <c r="L7" s="29"/>
      <c r="M7" s="265"/>
      <c r="N7" s="11"/>
    </row>
    <row r="8" spans="1:14" ht="24.75" customHeight="1" thickBot="1" x14ac:dyDescent="0.25">
      <c r="A8" s="4"/>
      <c r="B8" s="18"/>
      <c r="C8" s="137"/>
      <c r="D8" s="34"/>
      <c r="E8" s="34"/>
      <c r="F8" s="34"/>
      <c r="G8" s="34"/>
      <c r="H8" s="34"/>
      <c r="I8" s="34"/>
      <c r="J8" s="34"/>
      <c r="K8" s="34"/>
      <c r="L8" s="138"/>
      <c r="M8" s="137"/>
      <c r="N8" s="29"/>
    </row>
    <row r="9" spans="1:14" ht="16" thickBot="1" x14ac:dyDescent="0.25">
      <c r="A9" s="4"/>
      <c r="B9" s="260" t="s">
        <v>2</v>
      </c>
      <c r="C9" s="260"/>
      <c r="D9" s="256" t="s">
        <v>33</v>
      </c>
      <c r="E9" s="256"/>
      <c r="F9" s="72"/>
      <c r="G9" s="72"/>
      <c r="H9" s="72"/>
      <c r="I9" s="72"/>
      <c r="J9" s="72"/>
      <c r="K9" s="72"/>
      <c r="L9" s="72"/>
      <c r="M9" s="29"/>
      <c r="N9" s="11"/>
    </row>
    <row r="10" spans="1:14" ht="16" thickBot="1" x14ac:dyDescent="0.25">
      <c r="A10" s="14"/>
      <c r="B10" s="15"/>
      <c r="C10" s="15"/>
      <c r="D10" s="40"/>
      <c r="E10" s="40"/>
      <c r="F10" s="40"/>
      <c r="G10" s="40"/>
      <c r="H10" s="40"/>
      <c r="I10" s="40"/>
      <c r="J10" s="40"/>
      <c r="K10" s="40"/>
      <c r="L10" s="15"/>
      <c r="M10" s="40"/>
      <c r="N10" s="40"/>
    </row>
    <row r="11" spans="1:14" ht="33" customHeight="1" thickBot="1" x14ac:dyDescent="0.25">
      <c r="A11" s="4" t="s">
        <v>4</v>
      </c>
      <c r="B11" s="266" t="str">
        <f>IF(D9="[maak keuze]","Kies eerst uw systematiek voor de berekening van de subsidiabele kosten",(IF(D9="Directe loonkosten plus vaste opslag-systematiek (50%)","Directe loonkosten",(IF(D9="integrale kostensystematiek","Directe en indirecte kosten op basis van integraal tarief","Directe en indirecte kosten op basis van vast tarief")))))</f>
        <v>Kies eerst uw systematiek voor de berekening van de subsidiabele kosten</v>
      </c>
      <c r="C11" s="267"/>
      <c r="D11" s="267"/>
      <c r="E11" s="267"/>
      <c r="F11" s="267"/>
      <c r="G11" s="267"/>
      <c r="H11" s="267"/>
      <c r="I11" s="267"/>
      <c r="J11" s="267"/>
      <c r="K11" s="267"/>
      <c r="L11" s="267"/>
      <c r="M11" s="141"/>
      <c r="N11" s="33"/>
    </row>
    <row r="12" spans="1:14" x14ac:dyDescent="0.2">
      <c r="A12" s="7"/>
      <c r="B12" s="99"/>
      <c r="C12" s="8"/>
      <c r="D12" s="8"/>
      <c r="E12" s="8"/>
      <c r="F12" s="255" t="s">
        <v>55</v>
      </c>
      <c r="G12" s="255"/>
      <c r="H12" s="89"/>
      <c r="I12" s="255" t="s">
        <v>5</v>
      </c>
      <c r="J12" s="255"/>
      <c r="K12" s="89"/>
      <c r="L12" s="255" t="s">
        <v>6</v>
      </c>
      <c r="M12" s="255"/>
      <c r="N12" s="12"/>
    </row>
    <row r="13" spans="1:14" x14ac:dyDescent="0.2">
      <c r="A13" s="4"/>
      <c r="B13" s="10" t="s">
        <v>7</v>
      </c>
      <c r="C13" s="10" t="s">
        <v>8</v>
      </c>
      <c r="D13" s="11" t="s">
        <v>9</v>
      </c>
      <c r="E13" s="11"/>
      <c r="F13" s="10" t="s">
        <v>10</v>
      </c>
      <c r="G13" s="11" t="s">
        <v>11</v>
      </c>
      <c r="H13" s="11"/>
      <c r="I13" s="10" t="s">
        <v>10</v>
      </c>
      <c r="J13" s="11" t="s">
        <v>11</v>
      </c>
      <c r="K13" s="11"/>
      <c r="L13" s="10" t="s">
        <v>10</v>
      </c>
      <c r="M13" s="11" t="s">
        <v>11</v>
      </c>
      <c r="N13" s="12"/>
    </row>
    <row r="14" spans="1:14" x14ac:dyDescent="0.2">
      <c r="A14" s="14"/>
      <c r="B14" s="143"/>
      <c r="C14" s="143"/>
      <c r="D14" s="144"/>
      <c r="E14" s="135"/>
      <c r="F14" s="145"/>
      <c r="G14" s="146">
        <f>$D14*F14</f>
        <v>0</v>
      </c>
      <c r="H14" s="135"/>
      <c r="I14" s="145"/>
      <c r="J14" s="146">
        <f>$D14*I14</f>
        <v>0</v>
      </c>
      <c r="K14" s="135"/>
      <c r="L14" s="145"/>
      <c r="M14" s="146">
        <f>$D14*L14</f>
        <v>0</v>
      </c>
      <c r="N14" s="12"/>
    </row>
    <row r="15" spans="1:14" x14ac:dyDescent="0.2">
      <c r="A15" s="14"/>
      <c r="B15" s="143"/>
      <c r="C15" s="143"/>
      <c r="D15" s="144"/>
      <c r="E15" s="135"/>
      <c r="F15" s="145"/>
      <c r="G15" s="146">
        <f t="shared" ref="G15:G24" si="0">$D15*F15</f>
        <v>0</v>
      </c>
      <c r="H15" s="135"/>
      <c r="I15" s="145"/>
      <c r="J15" s="146">
        <f t="shared" ref="J15:J24" si="1">$D15*I15</f>
        <v>0</v>
      </c>
      <c r="K15" s="135"/>
      <c r="L15" s="145"/>
      <c r="M15" s="146">
        <f>$D15*L15</f>
        <v>0</v>
      </c>
      <c r="N15" s="12"/>
    </row>
    <row r="16" spans="1:14" x14ac:dyDescent="0.2">
      <c r="A16" s="14"/>
      <c r="B16" s="143"/>
      <c r="C16" s="143"/>
      <c r="D16" s="144"/>
      <c r="E16" s="135"/>
      <c r="F16" s="145"/>
      <c r="G16" s="146">
        <f>$D16*F16</f>
        <v>0</v>
      </c>
      <c r="H16" s="135"/>
      <c r="I16" s="145"/>
      <c r="J16" s="146">
        <f t="shared" si="1"/>
        <v>0</v>
      </c>
      <c r="K16" s="135"/>
      <c r="L16" s="145"/>
      <c r="M16" s="146">
        <f t="shared" ref="M16:M24" si="2">$D16*L16</f>
        <v>0</v>
      </c>
      <c r="N16" s="12"/>
    </row>
    <row r="17" spans="1:14" x14ac:dyDescent="0.2">
      <c r="A17" s="14"/>
      <c r="B17" s="143"/>
      <c r="C17" s="143"/>
      <c r="D17" s="144"/>
      <c r="E17" s="135"/>
      <c r="F17" s="145"/>
      <c r="G17" s="146">
        <f t="shared" si="0"/>
        <v>0</v>
      </c>
      <c r="H17" s="135"/>
      <c r="I17" s="145"/>
      <c r="J17" s="146">
        <f t="shared" si="1"/>
        <v>0</v>
      </c>
      <c r="K17" s="135"/>
      <c r="L17" s="145"/>
      <c r="M17" s="146">
        <f t="shared" si="2"/>
        <v>0</v>
      </c>
      <c r="N17" s="12"/>
    </row>
    <row r="18" spans="1:14" x14ac:dyDescent="0.2">
      <c r="A18" s="14"/>
      <c r="B18" s="143"/>
      <c r="C18" s="143"/>
      <c r="D18" s="144"/>
      <c r="E18" s="135"/>
      <c r="F18" s="145"/>
      <c r="G18" s="146">
        <f t="shared" si="0"/>
        <v>0</v>
      </c>
      <c r="H18" s="135"/>
      <c r="I18" s="145"/>
      <c r="J18" s="146">
        <f t="shared" si="1"/>
        <v>0</v>
      </c>
      <c r="K18" s="135"/>
      <c r="L18" s="145"/>
      <c r="M18" s="146">
        <f t="shared" si="2"/>
        <v>0</v>
      </c>
      <c r="N18" s="12"/>
    </row>
    <row r="19" spans="1:14" x14ac:dyDescent="0.2">
      <c r="A19" s="14"/>
      <c r="B19" s="143"/>
      <c r="C19" s="143"/>
      <c r="D19" s="144"/>
      <c r="E19" s="135"/>
      <c r="F19" s="145"/>
      <c r="G19" s="146">
        <f t="shared" si="0"/>
        <v>0</v>
      </c>
      <c r="H19" s="135"/>
      <c r="I19" s="145"/>
      <c r="J19" s="146">
        <f t="shared" si="1"/>
        <v>0</v>
      </c>
      <c r="K19" s="135"/>
      <c r="L19" s="145"/>
      <c r="M19" s="146">
        <f t="shared" si="2"/>
        <v>0</v>
      </c>
      <c r="N19" s="12"/>
    </row>
    <row r="20" spans="1:14" x14ac:dyDescent="0.2">
      <c r="A20" s="14"/>
      <c r="B20" s="143"/>
      <c r="C20" s="143"/>
      <c r="D20" s="144"/>
      <c r="E20" s="135"/>
      <c r="F20" s="145"/>
      <c r="G20" s="146">
        <f t="shared" si="0"/>
        <v>0</v>
      </c>
      <c r="H20" s="135"/>
      <c r="I20" s="145"/>
      <c r="J20" s="146">
        <f t="shared" si="1"/>
        <v>0</v>
      </c>
      <c r="K20" s="135"/>
      <c r="L20" s="145"/>
      <c r="M20" s="146">
        <f t="shared" si="2"/>
        <v>0</v>
      </c>
      <c r="N20" s="12"/>
    </row>
    <row r="21" spans="1:14" x14ac:dyDescent="0.2">
      <c r="A21" s="14"/>
      <c r="B21" s="143"/>
      <c r="C21" s="143"/>
      <c r="D21" s="144"/>
      <c r="E21" s="135"/>
      <c r="F21" s="145"/>
      <c r="G21" s="146">
        <f t="shared" si="0"/>
        <v>0</v>
      </c>
      <c r="H21" s="135"/>
      <c r="I21" s="145"/>
      <c r="J21" s="146">
        <f t="shared" si="1"/>
        <v>0</v>
      </c>
      <c r="K21" s="135"/>
      <c r="L21" s="145"/>
      <c r="M21" s="146">
        <f t="shared" si="2"/>
        <v>0</v>
      </c>
      <c r="N21" s="12"/>
    </row>
    <row r="22" spans="1:14" x14ac:dyDescent="0.2">
      <c r="A22" s="14"/>
      <c r="B22" s="143"/>
      <c r="C22" s="143"/>
      <c r="D22" s="144"/>
      <c r="E22" s="135"/>
      <c r="F22" s="145"/>
      <c r="G22" s="146">
        <f t="shared" si="0"/>
        <v>0</v>
      </c>
      <c r="H22" s="135"/>
      <c r="I22" s="145"/>
      <c r="J22" s="146">
        <f t="shared" si="1"/>
        <v>0</v>
      </c>
      <c r="K22" s="135"/>
      <c r="L22" s="145"/>
      <c r="M22" s="146">
        <f t="shared" si="2"/>
        <v>0</v>
      </c>
      <c r="N22" s="12"/>
    </row>
    <row r="23" spans="1:14" x14ac:dyDescent="0.2">
      <c r="A23" s="14"/>
      <c r="B23" s="143"/>
      <c r="C23" s="143"/>
      <c r="D23" s="144"/>
      <c r="E23" s="135"/>
      <c r="F23" s="145"/>
      <c r="G23" s="146">
        <f t="shared" si="0"/>
        <v>0</v>
      </c>
      <c r="H23" s="135"/>
      <c r="I23" s="145"/>
      <c r="J23" s="146">
        <f t="shared" si="1"/>
        <v>0</v>
      </c>
      <c r="K23" s="135"/>
      <c r="L23" s="145"/>
      <c r="M23" s="146">
        <f t="shared" si="2"/>
        <v>0</v>
      </c>
      <c r="N23" s="12"/>
    </row>
    <row r="24" spans="1:14" x14ac:dyDescent="0.2">
      <c r="A24" s="14"/>
      <c r="B24" s="143"/>
      <c r="C24" s="143"/>
      <c r="D24" s="144"/>
      <c r="E24" s="135"/>
      <c r="F24" s="145"/>
      <c r="G24" s="146">
        <f t="shared" si="0"/>
        <v>0</v>
      </c>
      <c r="H24" s="135"/>
      <c r="I24" s="145"/>
      <c r="J24" s="146">
        <f t="shared" si="1"/>
        <v>0</v>
      </c>
      <c r="K24" s="135"/>
      <c r="L24" s="145"/>
      <c r="M24" s="146">
        <f t="shared" si="2"/>
        <v>0</v>
      </c>
      <c r="N24" s="12"/>
    </row>
    <row r="25" spans="1:14" x14ac:dyDescent="0.2">
      <c r="A25" s="14"/>
      <c r="B25" s="15"/>
      <c r="C25" s="15"/>
      <c r="D25" s="16"/>
      <c r="E25" s="16"/>
      <c r="F25" s="17" t="s">
        <v>12</v>
      </c>
      <c r="G25" s="146">
        <f>SUM(G14:G24)</f>
        <v>0</v>
      </c>
      <c r="H25" s="16"/>
      <c r="I25" s="17" t="s">
        <v>12</v>
      </c>
      <c r="J25" s="146">
        <f>SUM(J14:J24)</f>
        <v>0</v>
      </c>
      <c r="K25" s="16"/>
      <c r="L25" s="17" t="s">
        <v>12</v>
      </c>
      <c r="M25" s="146">
        <f>SUM(M14:M24)</f>
        <v>0</v>
      </c>
      <c r="N25" s="12"/>
    </row>
    <row r="26" spans="1:14" x14ac:dyDescent="0.2">
      <c r="A26" s="4"/>
      <c r="B26" s="18"/>
      <c r="C26" s="18"/>
      <c r="D26" s="19"/>
      <c r="E26" s="19"/>
      <c r="F26" s="19"/>
      <c r="G26" s="20"/>
      <c r="H26" s="19"/>
      <c r="I26" s="19"/>
      <c r="J26" s="20"/>
      <c r="K26" s="19"/>
      <c r="L26" s="19"/>
      <c r="M26" s="20"/>
      <c r="N26" s="23"/>
    </row>
    <row r="27" spans="1:14" ht="16" thickBot="1" x14ac:dyDescent="0.25">
      <c r="A27" s="14"/>
      <c r="B27" s="18"/>
      <c r="C27" s="18"/>
      <c r="D27" s="15"/>
      <c r="E27" s="15"/>
      <c r="F27" s="21" t="str">
        <f>IF(D9="Directe loonkosten plus vaste opslag-systematiek (50%)","Opslag algemene kosten (50%)","Geen opslag")</f>
        <v>Geen opslag</v>
      </c>
      <c r="G27" s="22" t="str">
        <f>IF($D9="vaste uurtarief-systematiek",0,(IF($D9="integrale kostensystematiek",0,(IF($D9="Directe loonkosten plus vaste opslag-systematiek (50%)",G25*0.5,"0")))))</f>
        <v>0</v>
      </c>
      <c r="H27" s="15"/>
      <c r="I27" s="21" t="str">
        <f>IF(D9="Directe loonkosten plus vaste opslag-systematiek (50%)","Opslag algemene kosten (50%)","Geen opslag")</f>
        <v>Geen opslag</v>
      </c>
      <c r="J27" s="22" t="str">
        <f>IF($D9="vaste uurtarief-systematiek",0,(IF($D9="integrale kostensystematiek",0,(IF($D9="Directe loonkosten plus vaste opslag-systematiek (50%)",J25*0.5,"0")))))</f>
        <v>0</v>
      </c>
      <c r="K27" s="15"/>
      <c r="L27" s="21" t="str">
        <f>IF(D9="Directe loonkosten plus vaste opslag-systematiek (50%)","Opslag algemene kosten (50%)","Geen opslag")</f>
        <v>Geen opslag</v>
      </c>
      <c r="M27" s="22" t="str">
        <f>IF($D9="vaste uurtarief-systematiek",0,(IF($D9="integrale kostensystematiek",0,(IF($D9="Directe loonkosten plus vaste opslag-systematiek (50%)",M25*0.5,"0")))))</f>
        <v>0</v>
      </c>
      <c r="N27" s="27"/>
    </row>
    <row r="28" spans="1:14" ht="16" thickBot="1" x14ac:dyDescent="0.25">
      <c r="A28" s="4"/>
      <c r="B28" s="24"/>
      <c r="C28" s="24"/>
      <c r="D28" s="25"/>
      <c r="E28" s="25"/>
      <c r="F28" s="26" t="s">
        <v>13</v>
      </c>
      <c r="G28" s="147">
        <f>G25+G27</f>
        <v>0</v>
      </c>
      <c r="H28" s="25"/>
      <c r="I28" s="26" t="s">
        <v>13</v>
      </c>
      <c r="J28" s="147">
        <f>SUM(J14:J24,J27)</f>
        <v>0</v>
      </c>
      <c r="K28" s="25"/>
      <c r="L28" s="26" t="s">
        <v>13</v>
      </c>
      <c r="M28" s="147">
        <f>SUM(M14:M24,M27)</f>
        <v>0</v>
      </c>
      <c r="N28" s="18"/>
    </row>
    <row r="29" spans="1:14" ht="16" thickBot="1" x14ac:dyDescent="0.25">
      <c r="A29" s="4"/>
      <c r="B29" s="18"/>
      <c r="C29" s="18"/>
      <c r="D29" s="18"/>
      <c r="E29" s="18"/>
      <c r="F29" s="26"/>
      <c r="G29" s="28"/>
      <c r="H29" s="29"/>
      <c r="I29" s="30"/>
      <c r="J29" s="28"/>
      <c r="K29" s="18"/>
      <c r="L29" s="18"/>
      <c r="M29" s="18"/>
      <c r="N29" s="33"/>
    </row>
    <row r="30" spans="1:14" ht="33" customHeight="1" x14ac:dyDescent="0.2">
      <c r="A30" s="4" t="s">
        <v>14</v>
      </c>
      <c r="B30" s="103" t="s">
        <v>15</v>
      </c>
      <c r="C30" s="103"/>
      <c r="D30" s="31"/>
      <c r="E30" s="31"/>
      <c r="F30" s="31"/>
      <c r="G30" s="31"/>
      <c r="H30" s="31"/>
      <c r="I30" s="31"/>
      <c r="J30" s="31"/>
      <c r="K30" s="31"/>
      <c r="L30" s="103"/>
      <c r="M30" s="32"/>
      <c r="N30" s="12"/>
    </row>
    <row r="31" spans="1:14" x14ac:dyDescent="0.2">
      <c r="A31" s="4"/>
      <c r="B31" s="15"/>
      <c r="C31" s="18"/>
      <c r="D31" s="34"/>
      <c r="E31" s="34"/>
      <c r="F31" s="255" t="s">
        <v>55</v>
      </c>
      <c r="G31" s="255"/>
      <c r="H31" s="89"/>
      <c r="I31" s="255" t="s">
        <v>5</v>
      </c>
      <c r="J31" s="255"/>
      <c r="K31" s="89"/>
      <c r="L31" s="255" t="s">
        <v>6</v>
      </c>
      <c r="M31" s="255"/>
      <c r="N31" s="12"/>
    </row>
    <row r="32" spans="1:14" x14ac:dyDescent="0.2">
      <c r="A32" s="4"/>
      <c r="B32" s="10" t="s">
        <v>16</v>
      </c>
      <c r="C32" s="10"/>
      <c r="D32" s="11" t="s">
        <v>17</v>
      </c>
      <c r="E32" s="11"/>
      <c r="F32" s="10" t="s">
        <v>18</v>
      </c>
      <c r="G32" s="11" t="s">
        <v>19</v>
      </c>
      <c r="H32" s="11"/>
      <c r="I32" s="10" t="s">
        <v>18</v>
      </c>
      <c r="J32" s="11" t="s">
        <v>19</v>
      </c>
      <c r="K32" s="11"/>
      <c r="L32" s="10" t="s">
        <v>18</v>
      </c>
      <c r="M32" s="11" t="s">
        <v>19</v>
      </c>
      <c r="N32" s="134"/>
    </row>
    <row r="33" spans="1:14" x14ac:dyDescent="0.2">
      <c r="A33" s="4"/>
      <c r="B33" s="261"/>
      <c r="C33" s="262"/>
      <c r="D33" s="148"/>
      <c r="E33" s="37"/>
      <c r="F33" s="149"/>
      <c r="G33" s="146">
        <f>D33*F33</f>
        <v>0</v>
      </c>
      <c r="H33" s="37"/>
      <c r="I33" s="149"/>
      <c r="J33" s="146">
        <f>D33*I33</f>
        <v>0</v>
      </c>
      <c r="K33" s="37"/>
      <c r="L33" s="149"/>
      <c r="M33" s="13">
        <f>D33*L33</f>
        <v>0</v>
      </c>
      <c r="N33" s="134"/>
    </row>
    <row r="34" spans="1:14" x14ac:dyDescent="0.2">
      <c r="A34" s="4"/>
      <c r="B34" s="261"/>
      <c r="C34" s="262"/>
      <c r="D34" s="148"/>
      <c r="E34" s="37"/>
      <c r="F34" s="149"/>
      <c r="G34" s="146">
        <f t="shared" ref="G34:G40" si="3">D34*F34</f>
        <v>0</v>
      </c>
      <c r="H34" s="37"/>
      <c r="I34" s="149"/>
      <c r="J34" s="146">
        <f t="shared" ref="J34:J40" si="4">D34*I34</f>
        <v>0</v>
      </c>
      <c r="K34" s="37"/>
      <c r="L34" s="149"/>
      <c r="M34" s="13">
        <f t="shared" ref="M34:M40" si="5">D34*L34</f>
        <v>0</v>
      </c>
      <c r="N34" s="134"/>
    </row>
    <row r="35" spans="1:14" x14ac:dyDescent="0.2">
      <c r="A35" s="4"/>
      <c r="B35" s="261"/>
      <c r="C35" s="262"/>
      <c r="D35" s="148"/>
      <c r="E35" s="37"/>
      <c r="F35" s="149"/>
      <c r="G35" s="146">
        <f t="shared" si="3"/>
        <v>0</v>
      </c>
      <c r="H35" s="37"/>
      <c r="I35" s="149"/>
      <c r="J35" s="146">
        <f t="shared" si="4"/>
        <v>0</v>
      </c>
      <c r="K35" s="37"/>
      <c r="L35" s="149"/>
      <c r="M35" s="13">
        <f t="shared" si="5"/>
        <v>0</v>
      </c>
      <c r="N35" s="134"/>
    </row>
    <row r="36" spans="1:14" x14ac:dyDescent="0.2">
      <c r="A36" s="4"/>
      <c r="B36" s="261"/>
      <c r="C36" s="262"/>
      <c r="D36" s="148"/>
      <c r="E36" s="37"/>
      <c r="F36" s="149"/>
      <c r="G36" s="146">
        <f t="shared" si="3"/>
        <v>0</v>
      </c>
      <c r="H36" s="37"/>
      <c r="I36" s="149"/>
      <c r="J36" s="146">
        <f t="shared" si="4"/>
        <v>0</v>
      </c>
      <c r="K36" s="37"/>
      <c r="L36" s="149"/>
      <c r="M36" s="13">
        <f t="shared" si="5"/>
        <v>0</v>
      </c>
      <c r="N36" s="134"/>
    </row>
    <row r="37" spans="1:14" x14ac:dyDescent="0.2">
      <c r="A37" s="4"/>
      <c r="B37" s="261"/>
      <c r="C37" s="262"/>
      <c r="D37" s="148"/>
      <c r="E37" s="37"/>
      <c r="F37" s="149"/>
      <c r="G37" s="146">
        <f t="shared" si="3"/>
        <v>0</v>
      </c>
      <c r="H37" s="37"/>
      <c r="I37" s="149"/>
      <c r="J37" s="146">
        <f t="shared" si="4"/>
        <v>0</v>
      </c>
      <c r="K37" s="37"/>
      <c r="L37" s="149"/>
      <c r="M37" s="13">
        <f t="shared" si="5"/>
        <v>0</v>
      </c>
      <c r="N37" s="134"/>
    </row>
    <row r="38" spans="1:14" x14ac:dyDescent="0.2">
      <c r="A38" s="4"/>
      <c r="B38" s="261"/>
      <c r="C38" s="262"/>
      <c r="D38" s="148"/>
      <c r="E38" s="37"/>
      <c r="F38" s="149"/>
      <c r="G38" s="146">
        <f t="shared" si="3"/>
        <v>0</v>
      </c>
      <c r="H38" s="37"/>
      <c r="I38" s="149"/>
      <c r="J38" s="146">
        <f t="shared" si="4"/>
        <v>0</v>
      </c>
      <c r="K38" s="37"/>
      <c r="L38" s="149"/>
      <c r="M38" s="13">
        <f t="shared" si="5"/>
        <v>0</v>
      </c>
      <c r="N38" s="134"/>
    </row>
    <row r="39" spans="1:14" x14ac:dyDescent="0.2">
      <c r="A39" s="14"/>
      <c r="B39" s="261"/>
      <c r="C39" s="262"/>
      <c r="D39" s="148"/>
      <c r="E39" s="37"/>
      <c r="F39" s="149"/>
      <c r="G39" s="146">
        <f t="shared" si="3"/>
        <v>0</v>
      </c>
      <c r="H39" s="37"/>
      <c r="I39" s="149"/>
      <c r="J39" s="146">
        <f t="shared" si="4"/>
        <v>0</v>
      </c>
      <c r="K39" s="37"/>
      <c r="L39" s="149"/>
      <c r="M39" s="13">
        <f t="shared" si="5"/>
        <v>0</v>
      </c>
      <c r="N39" s="73"/>
    </row>
    <row r="40" spans="1:14" x14ac:dyDescent="0.2">
      <c r="A40" s="14"/>
      <c r="B40" s="261"/>
      <c r="C40" s="262"/>
      <c r="D40" s="148"/>
      <c r="E40" s="37"/>
      <c r="F40" s="149"/>
      <c r="G40" s="146">
        <f t="shared" si="3"/>
        <v>0</v>
      </c>
      <c r="H40" s="37"/>
      <c r="I40" s="149"/>
      <c r="J40" s="146">
        <f t="shared" si="4"/>
        <v>0</v>
      </c>
      <c r="K40" s="37"/>
      <c r="L40" s="149"/>
      <c r="M40" s="13">
        <f t="shared" si="5"/>
        <v>0</v>
      </c>
      <c r="N40" s="74"/>
    </row>
    <row r="41" spans="1:14" ht="16" thickBot="1" x14ac:dyDescent="0.25">
      <c r="A41" s="14"/>
      <c r="B41" s="15"/>
      <c r="C41" s="15"/>
      <c r="D41" s="35"/>
      <c r="E41" s="35"/>
      <c r="F41" s="36"/>
      <c r="G41" s="13"/>
      <c r="H41" s="35"/>
      <c r="I41" s="36"/>
      <c r="J41" s="13"/>
      <c r="K41" s="37"/>
      <c r="L41" s="36"/>
      <c r="M41" s="13"/>
      <c r="N41" s="44"/>
    </row>
    <row r="42" spans="1:14" ht="16" thickBot="1" x14ac:dyDescent="0.25">
      <c r="A42" s="4"/>
      <c r="B42" s="38"/>
      <c r="C42" s="38"/>
      <c r="D42" s="39"/>
      <c r="E42" s="39"/>
      <c r="F42" s="26" t="s">
        <v>13</v>
      </c>
      <c r="G42" s="147">
        <f>SUM(G33:G40)</f>
        <v>0</v>
      </c>
      <c r="H42" s="39"/>
      <c r="I42" s="26" t="s">
        <v>13</v>
      </c>
      <c r="J42" s="147">
        <f>SUM(J33:J40)</f>
        <v>0</v>
      </c>
      <c r="K42" s="39"/>
      <c r="L42" s="26" t="s">
        <v>13</v>
      </c>
      <c r="M42" s="147">
        <f>SUM(M33:M40)</f>
        <v>0</v>
      </c>
      <c r="N42" s="11"/>
    </row>
    <row r="43" spans="1:14" ht="16" thickBot="1" x14ac:dyDescent="0.25">
      <c r="A43" s="4"/>
      <c r="B43" s="15"/>
      <c r="C43" s="15"/>
      <c r="D43" s="40"/>
      <c r="E43" s="40"/>
      <c r="F43" s="40"/>
      <c r="G43" s="40"/>
      <c r="H43" s="40"/>
      <c r="I43" s="40"/>
      <c r="J43" s="40"/>
      <c r="K43" s="40"/>
      <c r="L43" s="15"/>
      <c r="M43" s="40"/>
      <c r="N43" s="75"/>
    </row>
    <row r="44" spans="1:14" ht="33" customHeight="1" x14ac:dyDescent="0.2">
      <c r="A44" s="4" t="s">
        <v>20</v>
      </c>
      <c r="B44" s="103" t="s">
        <v>21</v>
      </c>
      <c r="C44" s="5"/>
      <c r="D44" s="5"/>
      <c r="E44" s="5"/>
      <c r="F44" s="5"/>
      <c r="G44" s="5"/>
      <c r="H44" s="5"/>
      <c r="I44" s="5"/>
      <c r="J44" s="5"/>
      <c r="K44" s="5"/>
      <c r="L44" s="5"/>
      <c r="M44" s="5"/>
      <c r="N44" s="12"/>
    </row>
    <row r="45" spans="1:14" x14ac:dyDescent="0.2">
      <c r="A45" s="4"/>
      <c r="B45" s="15"/>
      <c r="C45" s="15"/>
      <c r="D45" s="40"/>
      <c r="E45" s="40"/>
      <c r="F45" s="255" t="s">
        <v>55</v>
      </c>
      <c r="G45" s="255"/>
      <c r="H45" s="89"/>
      <c r="I45" s="255" t="s">
        <v>5</v>
      </c>
      <c r="J45" s="255"/>
      <c r="K45" s="89"/>
      <c r="L45" s="255" t="s">
        <v>6</v>
      </c>
      <c r="M45" s="255"/>
      <c r="N45" s="12"/>
    </row>
    <row r="46" spans="1:14" x14ac:dyDescent="0.2">
      <c r="A46" s="4"/>
      <c r="B46" s="10" t="s">
        <v>16</v>
      </c>
      <c r="C46" s="10"/>
      <c r="D46" s="11"/>
      <c r="E46" s="11"/>
      <c r="F46" s="10"/>
      <c r="G46" s="11" t="s">
        <v>22</v>
      </c>
      <c r="H46" s="11"/>
      <c r="I46" s="10"/>
      <c r="J46" s="11" t="s">
        <v>22</v>
      </c>
      <c r="K46" s="11"/>
      <c r="L46" s="10"/>
      <c r="M46" s="11" t="s">
        <v>22</v>
      </c>
      <c r="N46" s="43"/>
    </row>
    <row r="47" spans="1:14" x14ac:dyDescent="0.2">
      <c r="A47" s="14"/>
      <c r="B47" s="261"/>
      <c r="C47" s="262"/>
      <c r="D47" s="262"/>
      <c r="E47" s="11"/>
      <c r="F47" s="72"/>
      <c r="G47" s="144">
        <v>0</v>
      </c>
      <c r="H47" s="15"/>
      <c r="I47" s="15"/>
      <c r="J47" s="144">
        <v>0</v>
      </c>
      <c r="K47" s="15"/>
      <c r="L47" s="15"/>
      <c r="M47" s="144">
        <v>0</v>
      </c>
      <c r="N47" s="43"/>
    </row>
    <row r="48" spans="1:14" x14ac:dyDescent="0.2">
      <c r="A48" s="14"/>
      <c r="B48" s="262"/>
      <c r="C48" s="262"/>
      <c r="D48" s="262"/>
      <c r="E48" s="11"/>
      <c r="F48" s="15"/>
      <c r="G48" s="144">
        <v>0</v>
      </c>
      <c r="H48" s="15"/>
      <c r="I48" s="15"/>
      <c r="J48" s="144">
        <v>0</v>
      </c>
      <c r="K48" s="15"/>
      <c r="L48" s="15"/>
      <c r="M48" s="144">
        <v>0</v>
      </c>
      <c r="N48" s="43"/>
    </row>
    <row r="49" spans="1:14" x14ac:dyDescent="0.2">
      <c r="A49" s="14"/>
      <c r="B49" s="262"/>
      <c r="C49" s="262"/>
      <c r="D49" s="262"/>
      <c r="E49" s="11"/>
      <c r="F49" s="15"/>
      <c r="G49" s="144">
        <v>0</v>
      </c>
      <c r="H49" s="15"/>
      <c r="I49" s="15"/>
      <c r="J49" s="144">
        <v>0</v>
      </c>
      <c r="K49" s="15"/>
      <c r="L49" s="15"/>
      <c r="M49" s="144">
        <v>0</v>
      </c>
      <c r="N49" s="43"/>
    </row>
    <row r="50" spans="1:14" x14ac:dyDescent="0.2">
      <c r="A50" s="14"/>
      <c r="B50" s="262"/>
      <c r="C50" s="262"/>
      <c r="D50" s="262"/>
      <c r="E50" s="11"/>
      <c r="F50" s="15"/>
      <c r="G50" s="144">
        <v>0</v>
      </c>
      <c r="H50" s="15"/>
      <c r="I50" s="15"/>
      <c r="J50" s="144">
        <v>0</v>
      </c>
      <c r="K50" s="15"/>
      <c r="L50" s="15"/>
      <c r="M50" s="144">
        <v>0</v>
      </c>
      <c r="N50" s="43"/>
    </row>
    <row r="51" spans="1:14" x14ac:dyDescent="0.2">
      <c r="A51" s="14"/>
      <c r="B51" s="262"/>
      <c r="C51" s="262"/>
      <c r="D51" s="262"/>
      <c r="E51" s="11"/>
      <c r="F51" s="15"/>
      <c r="G51" s="144">
        <v>0</v>
      </c>
      <c r="H51" s="15"/>
      <c r="I51" s="15"/>
      <c r="J51" s="144">
        <v>0</v>
      </c>
      <c r="K51" s="15"/>
      <c r="L51" s="15"/>
      <c r="M51" s="144">
        <v>0</v>
      </c>
      <c r="N51" s="43"/>
    </row>
    <row r="52" spans="1:14" x14ac:dyDescent="0.2">
      <c r="A52" s="14"/>
      <c r="B52" s="262"/>
      <c r="C52" s="262"/>
      <c r="D52" s="262"/>
      <c r="E52" s="11"/>
      <c r="F52" s="15"/>
      <c r="G52" s="144">
        <v>0</v>
      </c>
      <c r="H52" s="15"/>
      <c r="I52" s="15"/>
      <c r="J52" s="144">
        <v>0</v>
      </c>
      <c r="K52" s="15"/>
      <c r="L52" s="15"/>
      <c r="M52" s="144">
        <v>0</v>
      </c>
      <c r="N52" s="43"/>
    </row>
    <row r="53" spans="1:14" x14ac:dyDescent="0.2">
      <c r="A53" s="14"/>
      <c r="B53" s="262"/>
      <c r="C53" s="262"/>
      <c r="D53" s="262"/>
      <c r="E53" s="11"/>
      <c r="F53" s="15"/>
      <c r="G53" s="144">
        <v>0</v>
      </c>
      <c r="H53" s="15"/>
      <c r="I53" s="15"/>
      <c r="J53" s="144">
        <v>0</v>
      </c>
      <c r="K53" s="15"/>
      <c r="L53" s="15"/>
      <c r="M53" s="144">
        <v>0</v>
      </c>
      <c r="N53" s="73"/>
    </row>
    <row r="54" spans="1:14" x14ac:dyDescent="0.2">
      <c r="A54" s="14"/>
      <c r="B54" s="262"/>
      <c r="C54" s="262"/>
      <c r="D54" s="262"/>
      <c r="E54" s="11"/>
      <c r="F54" s="133"/>
      <c r="G54" s="144">
        <v>0</v>
      </c>
      <c r="H54" s="133"/>
      <c r="I54" s="133"/>
      <c r="J54" s="144">
        <v>0</v>
      </c>
      <c r="K54" s="133"/>
      <c r="L54" s="133"/>
      <c r="M54" s="144">
        <v>0</v>
      </c>
      <c r="N54" s="43"/>
    </row>
    <row r="55" spans="1:14" ht="16" thickBot="1" x14ac:dyDescent="0.25">
      <c r="A55" s="14"/>
      <c r="B55" s="15"/>
      <c r="C55" s="15"/>
      <c r="D55" s="40"/>
      <c r="E55" s="40"/>
      <c r="F55" s="15"/>
      <c r="G55" s="42"/>
      <c r="H55" s="40"/>
      <c r="I55" s="15"/>
      <c r="J55" s="42"/>
      <c r="K55" s="40"/>
      <c r="L55" s="15"/>
      <c r="M55" s="42"/>
      <c r="N55" s="44"/>
    </row>
    <row r="56" spans="1:14" ht="16" thickBot="1" x14ac:dyDescent="0.25">
      <c r="A56" s="4"/>
      <c r="B56" s="24"/>
      <c r="C56" s="24"/>
      <c r="D56" s="25"/>
      <c r="E56" s="25"/>
      <c r="F56" s="26" t="s">
        <v>13</v>
      </c>
      <c r="G56" s="147">
        <f>SUM(G47:G54)</f>
        <v>0</v>
      </c>
      <c r="H56" s="25"/>
      <c r="I56" s="26" t="s">
        <v>13</v>
      </c>
      <c r="J56" s="147">
        <f>SUM(J47:J54)</f>
        <v>0</v>
      </c>
      <c r="K56" s="25"/>
      <c r="L56" s="26" t="s">
        <v>13</v>
      </c>
      <c r="M56" s="147">
        <f>SUM(M47:M54)</f>
        <v>0</v>
      </c>
      <c r="N56" s="11"/>
    </row>
    <row r="57" spans="1:14" ht="16" thickBot="1" x14ac:dyDescent="0.25">
      <c r="A57" s="4"/>
      <c r="B57" s="18"/>
      <c r="C57" s="18"/>
      <c r="D57" s="34"/>
      <c r="E57" s="34"/>
      <c r="F57" s="34"/>
      <c r="G57" s="34"/>
      <c r="H57" s="34"/>
      <c r="I57" s="34"/>
      <c r="J57" s="34"/>
      <c r="K57" s="34"/>
      <c r="L57" s="18"/>
      <c r="M57" s="34"/>
      <c r="N57" s="6"/>
    </row>
    <row r="58" spans="1:14" ht="33.75" customHeight="1" x14ac:dyDescent="0.2">
      <c r="A58" s="4" t="s">
        <v>23</v>
      </c>
      <c r="B58" s="103" t="s">
        <v>24</v>
      </c>
      <c r="C58" s="103"/>
      <c r="D58" s="41"/>
      <c r="E58" s="41"/>
      <c r="F58" s="41"/>
      <c r="G58" s="41"/>
      <c r="H58" s="41"/>
      <c r="I58" s="41"/>
      <c r="J58" s="41"/>
      <c r="K58" s="41"/>
      <c r="L58" s="5"/>
      <c r="M58" s="41"/>
      <c r="N58" s="12"/>
    </row>
    <row r="59" spans="1:14" x14ac:dyDescent="0.2">
      <c r="A59" s="4"/>
      <c r="B59" s="18"/>
      <c r="C59" s="15"/>
      <c r="D59" s="34"/>
      <c r="E59" s="40"/>
      <c r="F59" s="255" t="s">
        <v>55</v>
      </c>
      <c r="G59" s="255"/>
      <c r="H59" s="89"/>
      <c r="I59" s="255" t="s">
        <v>5</v>
      </c>
      <c r="J59" s="255"/>
      <c r="K59" s="89"/>
      <c r="L59" s="255" t="s">
        <v>6</v>
      </c>
      <c r="M59" s="255"/>
      <c r="N59" s="12"/>
    </row>
    <row r="60" spans="1:14" x14ac:dyDescent="0.2">
      <c r="A60" s="4"/>
      <c r="B60" s="10" t="s">
        <v>16</v>
      </c>
      <c r="C60" s="10"/>
      <c r="D60" s="11"/>
      <c r="E60" s="11"/>
      <c r="F60" s="10"/>
      <c r="G60" s="11" t="s">
        <v>22</v>
      </c>
      <c r="H60" s="11"/>
      <c r="I60" s="10"/>
      <c r="J60" s="11" t="s">
        <v>22</v>
      </c>
      <c r="K60" s="45"/>
      <c r="L60" s="10"/>
      <c r="M60" s="11" t="s">
        <v>22</v>
      </c>
      <c r="N60" s="43"/>
    </row>
    <row r="61" spans="1:14" x14ac:dyDescent="0.2">
      <c r="A61" s="4"/>
      <c r="B61" s="261"/>
      <c r="C61" s="262"/>
      <c r="D61" s="262"/>
      <c r="E61" s="72"/>
      <c r="F61" s="15"/>
      <c r="G61" s="144"/>
      <c r="H61" s="72"/>
      <c r="I61" s="15"/>
      <c r="J61" s="144"/>
      <c r="K61" s="72"/>
      <c r="L61" s="15"/>
      <c r="M61" s="144"/>
      <c r="N61" s="43"/>
    </row>
    <row r="62" spans="1:14" x14ac:dyDescent="0.2">
      <c r="A62" s="4"/>
      <c r="B62" s="261"/>
      <c r="C62" s="262"/>
      <c r="D62" s="262"/>
      <c r="E62" s="72"/>
      <c r="F62" s="15"/>
      <c r="G62" s="144">
        <v>0</v>
      </c>
      <c r="H62" s="72"/>
      <c r="I62" s="15"/>
      <c r="J62" s="144">
        <v>0</v>
      </c>
      <c r="K62" s="72"/>
      <c r="L62" s="15"/>
      <c r="M62" s="144">
        <v>0</v>
      </c>
      <c r="N62" s="43"/>
    </row>
    <row r="63" spans="1:14" x14ac:dyDescent="0.2">
      <c r="A63" s="4"/>
      <c r="B63" s="261"/>
      <c r="C63" s="261"/>
      <c r="D63" s="261"/>
      <c r="E63" s="133"/>
      <c r="F63" s="15"/>
      <c r="G63" s="144">
        <v>0</v>
      </c>
      <c r="H63" s="133"/>
      <c r="I63" s="15"/>
      <c r="J63" s="144">
        <v>0</v>
      </c>
      <c r="K63" s="133"/>
      <c r="L63" s="15"/>
      <c r="M63" s="144">
        <v>0</v>
      </c>
      <c r="N63" s="43"/>
    </row>
    <row r="64" spans="1:14" x14ac:dyDescent="0.2">
      <c r="A64" s="4"/>
      <c r="B64" s="261"/>
      <c r="C64" s="261"/>
      <c r="D64" s="261"/>
      <c r="E64" s="133"/>
      <c r="F64" s="15"/>
      <c r="G64" s="144">
        <v>0</v>
      </c>
      <c r="H64" s="133"/>
      <c r="I64" s="15"/>
      <c r="J64" s="144">
        <v>0</v>
      </c>
      <c r="K64" s="133"/>
      <c r="L64" s="15"/>
      <c r="M64" s="144">
        <v>0</v>
      </c>
      <c r="N64" s="43"/>
    </row>
    <row r="65" spans="1:14" x14ac:dyDescent="0.2">
      <c r="A65" s="4"/>
      <c r="B65" s="261"/>
      <c r="C65" s="261"/>
      <c r="D65" s="261"/>
      <c r="E65" s="133"/>
      <c r="F65" s="15"/>
      <c r="G65" s="144">
        <v>0</v>
      </c>
      <c r="H65" s="133"/>
      <c r="I65" s="15"/>
      <c r="J65" s="144">
        <v>0</v>
      </c>
      <c r="K65" s="133"/>
      <c r="L65" s="15"/>
      <c r="M65" s="144">
        <v>0</v>
      </c>
      <c r="N65" s="43"/>
    </row>
    <row r="66" spans="1:14" x14ac:dyDescent="0.2">
      <c r="A66" s="4"/>
      <c r="B66" s="262"/>
      <c r="C66" s="262"/>
      <c r="D66" s="262"/>
      <c r="E66" s="72"/>
      <c r="F66" s="15"/>
      <c r="G66" s="144">
        <v>0</v>
      </c>
      <c r="H66" s="72"/>
      <c r="I66" s="15"/>
      <c r="J66" s="144">
        <v>0</v>
      </c>
      <c r="K66" s="72"/>
      <c r="L66" s="15"/>
      <c r="M66" s="144">
        <v>0</v>
      </c>
      <c r="N66" s="43"/>
    </row>
    <row r="67" spans="1:14" x14ac:dyDescent="0.2">
      <c r="A67" s="4"/>
      <c r="B67" s="262"/>
      <c r="C67" s="262"/>
      <c r="D67" s="262"/>
      <c r="E67" s="72"/>
      <c r="F67" s="15"/>
      <c r="G67" s="144">
        <v>0</v>
      </c>
      <c r="H67" s="72"/>
      <c r="I67" s="15"/>
      <c r="J67" s="144">
        <v>0</v>
      </c>
      <c r="K67" s="72"/>
      <c r="L67" s="15"/>
      <c r="M67" s="144">
        <v>0</v>
      </c>
      <c r="N67" s="43"/>
    </row>
    <row r="68" spans="1:14" x14ac:dyDescent="0.2">
      <c r="A68" s="14"/>
      <c r="B68" s="262"/>
      <c r="C68" s="262"/>
      <c r="D68" s="262"/>
      <c r="E68" s="72"/>
      <c r="F68" s="15"/>
      <c r="G68" s="144">
        <v>0</v>
      </c>
      <c r="H68" s="72"/>
      <c r="I68" s="15"/>
      <c r="J68" s="144">
        <v>0</v>
      </c>
      <c r="K68" s="72"/>
      <c r="L68" s="15"/>
      <c r="M68" s="144">
        <v>0</v>
      </c>
      <c r="N68" s="43"/>
    </row>
    <row r="69" spans="1:14" ht="16" thickBot="1" x14ac:dyDescent="0.25">
      <c r="A69" s="14"/>
      <c r="B69" s="15"/>
      <c r="C69" s="15"/>
      <c r="D69" s="40"/>
      <c r="E69" s="40"/>
      <c r="F69" s="15"/>
      <c r="G69" s="46"/>
      <c r="H69" s="40"/>
      <c r="I69" s="15"/>
      <c r="J69" s="46"/>
      <c r="K69" s="40"/>
      <c r="L69" s="15"/>
      <c r="M69" s="46"/>
      <c r="N69" s="44"/>
    </row>
    <row r="70" spans="1:14" ht="16" thickBot="1" x14ac:dyDescent="0.25">
      <c r="A70" s="4"/>
      <c r="B70" s="24"/>
      <c r="C70" s="24"/>
      <c r="D70" s="25"/>
      <c r="E70" s="25"/>
      <c r="F70" s="26" t="s">
        <v>13</v>
      </c>
      <c r="G70" s="147">
        <f>SUM(G61:G68)</f>
        <v>0</v>
      </c>
      <c r="H70" s="25"/>
      <c r="I70" s="26" t="s">
        <v>13</v>
      </c>
      <c r="J70" s="147">
        <f>SUM(J61:J68)</f>
        <v>0</v>
      </c>
      <c r="K70" s="25"/>
      <c r="L70" s="26" t="s">
        <v>13</v>
      </c>
      <c r="M70" s="147">
        <f>SUM(M61:M68)</f>
        <v>0</v>
      </c>
      <c r="N70" s="47"/>
    </row>
    <row r="71" spans="1:14" ht="16" thickBot="1" x14ac:dyDescent="0.25">
      <c r="A71" s="4"/>
      <c r="B71" s="18"/>
      <c r="C71" s="18"/>
      <c r="D71" s="34"/>
      <c r="E71" s="34"/>
      <c r="F71" s="34"/>
      <c r="G71" s="34"/>
      <c r="H71" s="34"/>
      <c r="I71" s="34"/>
      <c r="J71" s="34"/>
      <c r="K71" s="34"/>
      <c r="L71" s="18"/>
      <c r="M71" s="20"/>
      <c r="N71" s="47"/>
    </row>
    <row r="72" spans="1:14" ht="16" thickBot="1" x14ac:dyDescent="0.25">
      <c r="A72" s="4"/>
      <c r="B72" s="18"/>
      <c r="C72" s="18"/>
      <c r="D72" s="34"/>
      <c r="E72" s="34"/>
      <c r="F72" s="34"/>
      <c r="G72" s="34"/>
      <c r="H72" s="34"/>
      <c r="I72" s="34"/>
      <c r="J72" s="34"/>
      <c r="K72" s="34"/>
      <c r="L72" s="18"/>
      <c r="M72" s="20"/>
      <c r="N72" s="49"/>
    </row>
    <row r="73" spans="1:14" ht="33.75" customHeight="1" x14ac:dyDescent="0.2">
      <c r="A73" s="4" t="s">
        <v>25</v>
      </c>
      <c r="B73" s="48" t="s">
        <v>26</v>
      </c>
      <c r="C73" s="48"/>
      <c r="D73" s="48"/>
      <c r="E73" s="48"/>
      <c r="F73" s="48"/>
      <c r="G73" s="48"/>
      <c r="H73" s="48"/>
      <c r="I73" s="48"/>
      <c r="J73" s="48"/>
      <c r="K73" s="48"/>
      <c r="L73" s="48"/>
      <c r="M73" s="48"/>
      <c r="N73" s="50"/>
    </row>
    <row r="74" spans="1:14" x14ac:dyDescent="0.2">
      <c r="A74" s="4"/>
      <c r="B74" s="18"/>
      <c r="C74" s="15"/>
      <c r="D74" s="34"/>
      <c r="E74" s="40"/>
      <c r="F74" s="255" t="s">
        <v>55</v>
      </c>
      <c r="G74" s="255"/>
      <c r="H74" s="89"/>
      <c r="I74" s="255" t="s">
        <v>5</v>
      </c>
      <c r="J74" s="255"/>
      <c r="K74" s="89"/>
      <c r="L74" s="255" t="s">
        <v>6</v>
      </c>
      <c r="M74" s="255"/>
      <c r="N74" s="52"/>
    </row>
    <row r="75" spans="1:14" x14ac:dyDescent="0.2">
      <c r="A75" s="4"/>
      <c r="B75" s="18"/>
      <c r="C75" s="18"/>
      <c r="D75" s="34"/>
      <c r="E75" s="34"/>
      <c r="F75" s="51"/>
      <c r="G75" s="11" t="s">
        <v>22</v>
      </c>
      <c r="H75" s="11"/>
      <c r="I75" s="10"/>
      <c r="J75" s="11" t="s">
        <v>22</v>
      </c>
      <c r="K75" s="45"/>
      <c r="L75" s="10"/>
      <c r="M75" s="11" t="s">
        <v>22</v>
      </c>
      <c r="N75" s="52"/>
    </row>
    <row r="76" spans="1:14" x14ac:dyDescent="0.2">
      <c r="A76" s="4"/>
      <c r="B76" s="53" t="s">
        <v>27</v>
      </c>
      <c r="C76" s="53"/>
      <c r="D76" s="54"/>
      <c r="E76" s="54"/>
      <c r="F76" s="55" t="s">
        <v>13</v>
      </c>
      <c r="G76" s="150">
        <f>SUM(G28+G42+G56+G70)</f>
        <v>0</v>
      </c>
      <c r="H76" s="54"/>
      <c r="I76" s="55" t="s">
        <v>13</v>
      </c>
      <c r="J76" s="150">
        <f>SUM(J28+J42+J56+J70)</f>
        <v>0</v>
      </c>
      <c r="K76" s="54"/>
      <c r="L76" s="55" t="s">
        <v>13</v>
      </c>
      <c r="M76" s="150">
        <f>SUM(M28+M42+M56+M70)</f>
        <v>0</v>
      </c>
      <c r="N76" s="52"/>
    </row>
    <row r="77" spans="1:14" x14ac:dyDescent="0.2">
      <c r="A77" s="4"/>
      <c r="B77" s="18"/>
      <c r="C77" s="18"/>
      <c r="D77" s="34"/>
      <c r="E77" s="34"/>
      <c r="F77" s="56"/>
      <c r="G77" s="57"/>
      <c r="H77" s="58"/>
      <c r="I77" s="51"/>
      <c r="J77" s="57"/>
      <c r="K77" s="58"/>
      <c r="L77" s="51"/>
      <c r="M77" s="57"/>
      <c r="N77" s="52"/>
    </row>
    <row r="78" spans="1:14" x14ac:dyDescent="0.2">
      <c r="A78" s="4"/>
      <c r="B78" s="18"/>
      <c r="C78" s="18"/>
      <c r="D78" s="34"/>
      <c r="E78" s="34"/>
      <c r="F78" s="56"/>
      <c r="G78" s="57"/>
      <c r="H78" s="58"/>
      <c r="I78" s="51"/>
      <c r="J78" s="57"/>
      <c r="K78" s="58"/>
      <c r="L78" s="51"/>
      <c r="M78" s="57"/>
      <c r="N78" s="52"/>
    </row>
    <row r="79" spans="1:14" x14ac:dyDescent="0.2">
      <c r="A79" s="4"/>
      <c r="B79" s="29"/>
      <c r="C79" s="18"/>
      <c r="D79" s="34"/>
      <c r="E79" s="34"/>
      <c r="F79" s="56"/>
      <c r="G79" s="57" t="s">
        <v>28</v>
      </c>
      <c r="H79" s="58"/>
      <c r="I79" s="51"/>
      <c r="J79" s="57" t="s">
        <v>28</v>
      </c>
      <c r="K79" s="58"/>
      <c r="L79" s="51"/>
      <c r="M79" s="57" t="s">
        <v>28</v>
      </c>
      <c r="N79" s="52"/>
    </row>
    <row r="80" spans="1:14" x14ac:dyDescent="0.2">
      <c r="A80" s="4"/>
      <c r="B80" s="59" t="s">
        <v>93</v>
      </c>
      <c r="C80" s="60"/>
      <c r="D80" s="60"/>
      <c r="E80" s="60"/>
      <c r="F80" s="60"/>
      <c r="G80" s="224" t="e" cm="1">
        <f t="array" ref="G80">_xlfn.IFS($C$5="Groot bedrijf",0,$C$5="MKB",0.5,$C$5="Onderzoeksorganisatie",0.8)</f>
        <v>#N/A</v>
      </c>
      <c r="H80" s="54"/>
      <c r="I80" s="55"/>
      <c r="J80" s="224" t="e" cm="1">
        <f t="array" ref="J80">_xlfn.IFS($C$5="Groot bedrijf",0,$C$5="MKB",0.5,$C$5="Onderzoeksorganisatie",0.5)</f>
        <v>#N/A</v>
      </c>
      <c r="K80" s="54"/>
      <c r="L80" s="55"/>
      <c r="M80" s="224" t="e" cm="1">
        <f t="array" ref="M80">_xlfn.IFS($C$5="Groot bedrijf",0,$C$5="MKB",0.25,$C$5="Onderzoeksorganisatie",0.25)</f>
        <v>#N/A</v>
      </c>
      <c r="N80" s="52"/>
    </row>
    <row r="81" spans="1:14" x14ac:dyDescent="0.2">
      <c r="A81" s="4"/>
      <c r="B81" s="29"/>
      <c r="C81" s="29"/>
      <c r="D81" s="29"/>
      <c r="E81" s="29"/>
      <c r="F81" s="29"/>
      <c r="G81" s="61"/>
      <c r="H81" s="58"/>
      <c r="I81" s="51"/>
      <c r="J81" s="61"/>
      <c r="K81" s="58"/>
      <c r="L81" s="51"/>
      <c r="M81" s="61"/>
      <c r="N81" s="52"/>
    </row>
    <row r="82" spans="1:14" x14ac:dyDescent="0.2">
      <c r="A82" s="4"/>
      <c r="B82" s="29"/>
      <c r="C82" s="29"/>
      <c r="D82" s="29"/>
      <c r="E82" s="29"/>
      <c r="F82" s="29"/>
      <c r="G82" s="61"/>
      <c r="H82" s="58"/>
      <c r="I82" s="51"/>
      <c r="J82" s="61"/>
      <c r="K82" s="58"/>
      <c r="L82" s="51"/>
      <c r="M82" s="61"/>
      <c r="N82" s="52"/>
    </row>
    <row r="83" spans="1:14" x14ac:dyDescent="0.2">
      <c r="A83" s="4"/>
      <c r="B83" s="18"/>
      <c r="C83" s="18"/>
      <c r="D83" s="34"/>
      <c r="E83" s="62"/>
      <c r="F83" s="51"/>
      <c r="G83" s="57" t="s">
        <v>29</v>
      </c>
      <c r="H83" s="62"/>
      <c r="I83" s="51"/>
      <c r="J83" s="57" t="s">
        <v>29</v>
      </c>
      <c r="K83" s="63"/>
      <c r="L83" s="51"/>
      <c r="M83" s="57" t="s">
        <v>29</v>
      </c>
      <c r="N83" s="52"/>
    </row>
    <row r="84" spans="1:14" x14ac:dyDescent="0.2">
      <c r="A84" s="4"/>
      <c r="B84" s="53" t="s">
        <v>94</v>
      </c>
      <c r="C84" s="53"/>
      <c r="D84" s="54"/>
      <c r="E84" s="60"/>
      <c r="F84" s="55" t="s">
        <v>13</v>
      </c>
      <c r="G84" s="150" t="e">
        <f>G76*G80</f>
        <v>#N/A</v>
      </c>
      <c r="H84" s="64"/>
      <c r="I84" s="55" t="s">
        <v>13</v>
      </c>
      <c r="J84" s="150" t="e">
        <f>J76*J80</f>
        <v>#N/A</v>
      </c>
      <c r="K84" s="64"/>
      <c r="L84" s="55" t="s">
        <v>13</v>
      </c>
      <c r="M84" s="150" t="e">
        <f>M76*M80</f>
        <v>#N/A</v>
      </c>
      <c r="N84" s="52"/>
    </row>
    <row r="85" spans="1:14" x14ac:dyDescent="0.2">
      <c r="A85" s="4"/>
      <c r="B85" s="18"/>
      <c r="C85" s="18"/>
      <c r="D85" s="34"/>
      <c r="E85" s="34"/>
      <c r="F85" s="51"/>
      <c r="G85" s="57"/>
      <c r="H85" s="58"/>
      <c r="I85" s="51"/>
      <c r="J85" s="57"/>
      <c r="K85" s="58"/>
      <c r="L85" s="51"/>
      <c r="M85" s="57"/>
      <c r="N85" s="52"/>
    </row>
    <row r="86" spans="1:14" x14ac:dyDescent="0.2">
      <c r="A86" s="4"/>
      <c r="B86" s="53"/>
      <c r="C86" s="53"/>
      <c r="D86" s="34"/>
      <c r="E86" s="54"/>
      <c r="F86" s="65"/>
      <c r="G86" s="66"/>
      <c r="H86" s="67"/>
      <c r="I86" s="65"/>
      <c r="J86" s="66"/>
      <c r="K86" s="67"/>
      <c r="L86" s="65"/>
      <c r="M86" s="66"/>
      <c r="N86" s="52"/>
    </row>
    <row r="87" spans="1:14" x14ac:dyDescent="0.2">
      <c r="A87" s="4"/>
      <c r="B87" s="18" t="str">
        <f>_xlfn.CONCAT("Totale kosten ",C4,": ")</f>
        <v xml:space="preserve">Totale kosten 0: </v>
      </c>
      <c r="C87" s="29"/>
      <c r="D87" s="151">
        <f>G76+J76+M76</f>
        <v>0</v>
      </c>
      <c r="E87" s="34"/>
      <c r="F87" s="51"/>
      <c r="G87" s="57"/>
      <c r="H87" s="58"/>
      <c r="I87" s="51"/>
      <c r="J87" s="57"/>
      <c r="K87" s="58"/>
      <c r="L87" s="51"/>
      <c r="M87" s="57"/>
      <c r="N87" s="52"/>
    </row>
    <row r="88" spans="1:14" ht="16" thickBot="1" x14ac:dyDescent="0.25">
      <c r="A88" s="4"/>
      <c r="B88" s="53" t="str">
        <f>_xlfn.CONCAT("Maximaal aan te vragen subsidie   ",C4,": ")</f>
        <v xml:space="preserve">Maximaal aan te vragen subsidie   0: </v>
      </c>
      <c r="C88" s="53"/>
      <c r="D88" s="150" t="e">
        <f>G84+J84+M84</f>
        <v>#N/A</v>
      </c>
      <c r="E88" s="54"/>
      <c r="F88" s="65"/>
      <c r="G88" s="66"/>
      <c r="H88" s="67"/>
      <c r="I88" s="65"/>
      <c r="J88" s="66"/>
      <c r="K88" s="67"/>
      <c r="L88" s="65"/>
      <c r="M88" s="66"/>
      <c r="N88" s="71"/>
    </row>
    <row r="89" spans="1:14" ht="16" thickBot="1" x14ac:dyDescent="0.25">
      <c r="A89" s="4"/>
      <c r="B89" s="68"/>
      <c r="C89" s="68"/>
      <c r="D89" s="68"/>
      <c r="E89" s="25"/>
      <c r="F89" s="30"/>
      <c r="G89" s="69"/>
      <c r="H89" s="70"/>
      <c r="I89" s="30"/>
      <c r="J89" s="69"/>
      <c r="K89" s="70"/>
      <c r="L89" s="30"/>
      <c r="M89" s="69"/>
      <c r="N89" s="18"/>
    </row>
    <row r="90" spans="1:14" x14ac:dyDescent="0.2">
      <c r="B90" s="128"/>
      <c r="C90" s="128"/>
      <c r="D90" s="129"/>
      <c r="E90" s="129"/>
      <c r="F90" s="129"/>
      <c r="G90" s="129"/>
      <c r="H90" s="129"/>
      <c r="I90" s="129"/>
      <c r="J90" s="129"/>
      <c r="K90" s="129"/>
      <c r="L90" s="128"/>
      <c r="M90" s="129"/>
      <c r="N90" s="127"/>
    </row>
    <row r="91" spans="1:14" x14ac:dyDescent="0.2">
      <c r="B91" s="128"/>
      <c r="C91" s="128"/>
      <c r="D91" s="129"/>
      <c r="E91" s="129"/>
      <c r="F91" s="129"/>
      <c r="G91" s="129"/>
      <c r="H91" s="129"/>
      <c r="I91" s="129"/>
      <c r="J91" s="129"/>
      <c r="K91" s="129"/>
      <c r="L91" s="128"/>
      <c r="M91" s="129"/>
      <c r="N91" s="127"/>
    </row>
    <row r="92" spans="1:14" x14ac:dyDescent="0.2">
      <c r="B92" s="128"/>
      <c r="C92" s="128"/>
      <c r="D92" s="129"/>
      <c r="E92" s="129"/>
      <c r="F92" s="129"/>
      <c r="G92" s="129"/>
      <c r="H92" s="129"/>
      <c r="I92" s="129"/>
      <c r="J92" s="129"/>
      <c r="K92" s="129"/>
      <c r="L92" s="128"/>
      <c r="M92" s="129"/>
      <c r="N92" s="127"/>
    </row>
    <row r="93" spans="1:14" x14ac:dyDescent="0.2">
      <c r="B93" s="128"/>
      <c r="C93" s="128"/>
      <c r="D93" s="129"/>
      <c r="E93" s="129"/>
      <c r="F93" s="129"/>
      <c r="G93" s="129"/>
      <c r="H93" s="129"/>
      <c r="I93" s="129"/>
      <c r="J93" s="129"/>
      <c r="K93" s="129"/>
      <c r="L93" s="128"/>
      <c r="M93" s="129"/>
      <c r="N93" s="127"/>
    </row>
    <row r="94" spans="1:14" x14ac:dyDescent="0.2">
      <c r="B94" s="128"/>
      <c r="C94" s="128"/>
      <c r="D94" s="129"/>
      <c r="E94" s="129"/>
      <c r="F94" s="129"/>
      <c r="G94" s="129"/>
      <c r="H94" s="129"/>
      <c r="I94" s="129"/>
      <c r="J94" s="129"/>
      <c r="K94" s="129"/>
      <c r="L94" s="128"/>
      <c r="M94" s="129"/>
      <c r="N94" s="127"/>
    </row>
    <row r="95" spans="1:14" x14ac:dyDescent="0.2">
      <c r="B95" s="128"/>
      <c r="C95" s="128"/>
      <c r="D95" s="129"/>
      <c r="E95" s="129"/>
      <c r="F95" s="129"/>
      <c r="G95" s="129"/>
      <c r="H95" s="129"/>
      <c r="I95" s="129"/>
      <c r="J95" s="129"/>
      <c r="K95" s="129"/>
      <c r="L95" s="128"/>
      <c r="M95" s="129"/>
      <c r="N95" s="127"/>
    </row>
    <row r="96" spans="1:14" x14ac:dyDescent="0.2">
      <c r="B96" s="128"/>
      <c r="C96" s="128"/>
      <c r="D96" s="129"/>
      <c r="E96" s="129"/>
      <c r="F96" s="129"/>
      <c r="G96" s="129"/>
      <c r="H96" s="129"/>
      <c r="I96" s="129"/>
      <c r="J96" s="129"/>
      <c r="K96" s="129"/>
      <c r="L96" s="128"/>
      <c r="M96" s="129"/>
      <c r="N96" s="127"/>
    </row>
    <row r="97" spans="2:14" x14ac:dyDescent="0.2">
      <c r="B97" s="128"/>
      <c r="C97" s="128"/>
      <c r="D97" s="129"/>
      <c r="E97" s="129"/>
      <c r="F97" s="129"/>
      <c r="G97" s="129"/>
      <c r="H97" s="129"/>
      <c r="I97" s="129"/>
      <c r="J97" s="129"/>
      <c r="K97" s="129"/>
      <c r="L97" s="128"/>
      <c r="M97" s="129"/>
      <c r="N97" s="127"/>
    </row>
    <row r="98" spans="2:14" x14ac:dyDescent="0.2">
      <c r="B98" s="128"/>
      <c r="C98" s="128"/>
      <c r="D98" s="129"/>
      <c r="E98" s="129"/>
      <c r="F98" s="129"/>
      <c r="G98" s="129"/>
      <c r="H98" s="129"/>
      <c r="I98" s="129"/>
      <c r="J98" s="129"/>
      <c r="K98" s="129"/>
      <c r="L98" s="128"/>
      <c r="M98" s="129"/>
      <c r="N98" s="127"/>
    </row>
    <row r="99" spans="2:14" x14ac:dyDescent="0.2">
      <c r="B99" s="128"/>
      <c r="C99" s="128"/>
      <c r="D99" s="129"/>
      <c r="E99" s="129"/>
      <c r="F99" s="129"/>
      <c r="G99" s="129"/>
      <c r="H99" s="129"/>
      <c r="I99" s="129"/>
      <c r="J99" s="129"/>
      <c r="K99" s="129"/>
      <c r="L99" s="128"/>
      <c r="M99" s="129"/>
      <c r="N99" s="127"/>
    </row>
    <row r="100" spans="2:14" x14ac:dyDescent="0.2">
      <c r="B100" s="128"/>
      <c r="C100" s="128"/>
      <c r="D100" s="129"/>
      <c r="E100" s="129"/>
      <c r="F100" s="129"/>
      <c r="G100" s="129"/>
      <c r="H100" s="129"/>
      <c r="I100" s="129"/>
      <c r="J100" s="129"/>
      <c r="K100" s="129"/>
      <c r="L100" s="128"/>
      <c r="M100" s="129"/>
      <c r="N100" s="127"/>
    </row>
  </sheetData>
  <sheetProtection algorithmName="SHA-512" hashValue="m1jHF7ARcwuXEahw4xi1pd+ahumBE5zBTtU7XslBoFa1shpm2n/ZKXkqKIk5k/EVS/o3TYQbRMbyFKPr93xjWQ==" saltValue="8F+T6tplb1r6mKyegPa2KQ==" spinCount="100000" sheet="1" objects="1" scenarios="1"/>
  <mergeCells count="49">
    <mergeCell ref="M2:M7"/>
    <mergeCell ref="C6:D6"/>
    <mergeCell ref="C2:D2"/>
    <mergeCell ref="C3:D3"/>
    <mergeCell ref="C4:D4"/>
    <mergeCell ref="C5:D5"/>
    <mergeCell ref="F2:G6"/>
    <mergeCell ref="B34:C34"/>
    <mergeCell ref="B33:C33"/>
    <mergeCell ref="B9:C9"/>
    <mergeCell ref="D9:E9"/>
    <mergeCell ref="B11:L11"/>
    <mergeCell ref="F12:G12"/>
    <mergeCell ref="I12:J12"/>
    <mergeCell ref="L12:M12"/>
    <mergeCell ref="F31:G31"/>
    <mergeCell ref="I31:J31"/>
    <mergeCell ref="L31:M31"/>
    <mergeCell ref="B49:D49"/>
    <mergeCell ref="B35:C35"/>
    <mergeCell ref="B36:C36"/>
    <mergeCell ref="B37:C37"/>
    <mergeCell ref="B38:C38"/>
    <mergeCell ref="B39:C39"/>
    <mergeCell ref="B40:C40"/>
    <mergeCell ref="B47:D47"/>
    <mergeCell ref="B48:D48"/>
    <mergeCell ref="F45:G45"/>
    <mergeCell ref="I45:J45"/>
    <mergeCell ref="L45:M45"/>
    <mergeCell ref="F59:G59"/>
    <mergeCell ref="I59:J59"/>
    <mergeCell ref="L59:M59"/>
    <mergeCell ref="B50:D50"/>
    <mergeCell ref="B51:D51"/>
    <mergeCell ref="B52:D52"/>
    <mergeCell ref="B53:D53"/>
    <mergeCell ref="B54:D54"/>
    <mergeCell ref="I74:J74"/>
    <mergeCell ref="L74:M74"/>
    <mergeCell ref="B61:D61"/>
    <mergeCell ref="B62:D62"/>
    <mergeCell ref="B63:D63"/>
    <mergeCell ref="B65:D65"/>
    <mergeCell ref="B66:D66"/>
    <mergeCell ref="B67:D67"/>
    <mergeCell ref="B68:D68"/>
    <mergeCell ref="F74:G74"/>
    <mergeCell ref="B64:D64"/>
  </mergeCells>
  <conditionalFormatting sqref="B11">
    <cfRule type="cellIs" dxfId="27" priority="3" stopIfTrue="1" operator="equal">
      <formula>"Kies eerst uw systematiek voor de berekening van de subsidiabele kosten"</formula>
    </cfRule>
  </conditionalFormatting>
  <conditionalFormatting sqref="F27">
    <cfRule type="cellIs" dxfId="26" priority="1" stopIfTrue="1" operator="equal">
      <formula>"Opslag algemene kosten (50%)"</formula>
    </cfRule>
  </conditionalFormatting>
  <conditionalFormatting sqref="I27">
    <cfRule type="cellIs" dxfId="25" priority="2" stopIfTrue="1" operator="equal">
      <formula>"Opslag algemene kosten (50%)"</formula>
    </cfRule>
  </conditionalFormatting>
  <conditionalFormatting sqref="L27">
    <cfRule type="cellIs" dxfId="24" priority="4" stopIfTrue="1" operator="equal">
      <formula>"Opslag algemene kosten (50%)"</formula>
    </cfRule>
  </conditionalFormatting>
  <dataValidations count="1">
    <dataValidation allowBlank="1" showInputMessage="1" showErrorMessage="1" promptTitle="Invoerverplichting" prompt="Als u projectspecifieke kosten voor gebruik van apparatuur opvoert, dient u deze kosten en de afschrijvingsmethodiek nader te specificeren in het werkblad Specificatie apparatuur'." sqref="B47:D54" xr:uid="{E905A9B0-660D-46A8-A146-5BE1148B05DD}"/>
  </dataValidations>
  <pageMargins left="0.7" right="0.7" top="0.75" bottom="0.75" header="0.3" footer="0.3"/>
  <pageSetup paperSize="9" scale="71" orientation="landscape" r:id="rId1"/>
  <extLst>
    <ext xmlns:x14="http://schemas.microsoft.com/office/spreadsheetml/2009/9/main" uri="{CCE6A557-97BC-4b89-ADB6-D9C93CAAB3DF}">
      <x14:dataValidations xmlns:xm="http://schemas.microsoft.com/office/excel/2006/main" count="1">
        <x14:dataValidation type="list" allowBlank="1" showErrorMessage="1" errorTitle="Onjuiste invoer" error="Maak een keuze tussen de integrale kostensystematiek, de loonkosten plus vaste opslag-systematiek of de vaste uurtarief-systematiek." xr:uid="{40934D5F-7C31-441B-A8C1-F20F0D4BDF39}">
          <x14:formula1>
            <xm:f>Werkblad!$A$1:$A$4</xm:f>
          </x14:formula1>
          <xm:sqref>D9</xm:sqref>
        </x14:dataValidation>
      </x14:dataValidations>
    </ext>
  </extLst>
</worksheet>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Werkbladen</vt:lpstr>
      </vt:variant>
      <vt:variant>
        <vt:i4>16</vt:i4>
      </vt:variant>
      <vt:variant>
        <vt:lpstr>Benoemde bereiken</vt:lpstr>
      </vt:variant>
      <vt:variant>
        <vt:i4>15</vt:i4>
      </vt:variant>
    </vt:vector>
  </HeadingPairs>
  <TitlesOfParts>
    <vt:vector size="31" baseType="lpstr">
      <vt:lpstr>Invulwijzer begroting</vt:lpstr>
      <vt:lpstr>Basisgegevens aanvraag</vt:lpstr>
      <vt:lpstr>Toelichting kostenposten</vt:lpstr>
      <vt:lpstr>Begroting en Financiering</vt:lpstr>
      <vt:lpstr>Specifiacties apparatuur</vt:lpstr>
      <vt:lpstr>Penvoerder - Deelnemer 1</vt:lpstr>
      <vt:lpstr>Deelnemer 2</vt:lpstr>
      <vt:lpstr>Deelnemer 3</vt:lpstr>
      <vt:lpstr>Deelnemer 4</vt:lpstr>
      <vt:lpstr>Deelnemer 5</vt:lpstr>
      <vt:lpstr>Deelnemer 6</vt:lpstr>
      <vt:lpstr>Deelnemer 7</vt:lpstr>
      <vt:lpstr>Deelnemer 8</vt:lpstr>
      <vt:lpstr>Deelnemer 9</vt:lpstr>
      <vt:lpstr>Deelnemer 10</vt:lpstr>
      <vt:lpstr>Werkblad</vt:lpstr>
      <vt:lpstr>'Basisgegevens aanvraag'!Afdrukbereik</vt:lpstr>
      <vt:lpstr>'Begroting en Financiering'!Afdrukbereik</vt:lpstr>
      <vt:lpstr>'Deelnemer 10'!Afdrukbereik</vt:lpstr>
      <vt:lpstr>'Deelnemer 2'!Afdrukbereik</vt:lpstr>
      <vt:lpstr>'Deelnemer 3'!Afdrukbereik</vt:lpstr>
      <vt:lpstr>'Deelnemer 4'!Afdrukbereik</vt:lpstr>
      <vt:lpstr>'Deelnemer 5'!Afdrukbereik</vt:lpstr>
      <vt:lpstr>'Deelnemer 6'!Afdrukbereik</vt:lpstr>
      <vt:lpstr>'Deelnemer 7'!Afdrukbereik</vt:lpstr>
      <vt:lpstr>'Deelnemer 8'!Afdrukbereik</vt:lpstr>
      <vt:lpstr>'Deelnemer 9'!Afdrukbereik</vt:lpstr>
      <vt:lpstr>'Invulwijzer begroting'!Afdrukbereik</vt:lpstr>
      <vt:lpstr>'Penvoerder - Deelnemer 1'!Afdrukbereik</vt:lpstr>
      <vt:lpstr>'Specifiacties apparatuur'!Afdrukbereik</vt:lpstr>
      <vt:lpstr>'Toelichting kostenposten'!Afdrukbereik</vt:lpstr>
    </vt:vector>
  </TitlesOfParts>
  <Company>Ministerie van Economische Zaken en Klimaat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 Begroting TSH Vliegtuigmaakindustrie</dc:title>
  <dc:creator>Rijksdienst voor Ondernemend Nederland</dc:creator>
  <cp:lastModifiedBy>Harmen Veldman</cp:lastModifiedBy>
  <cp:lastPrinted>2023-09-06T13:42:29Z</cp:lastPrinted>
  <dcterms:created xsi:type="dcterms:W3CDTF">2021-04-16T12:53:33Z</dcterms:created>
  <dcterms:modified xsi:type="dcterms:W3CDTF">2026-01-12T20:33:19Z</dcterms:modified>
</cp:coreProperties>
</file>